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08" windowWidth="23256" windowHeight="9600"/>
  </bookViews>
  <sheets>
    <sheet name="4月" sheetId="2" r:id="rId1"/>
  </sheets>
  <definedNames>
    <definedName name="_xlnm.Print_Area" localSheetId="0">'4月'!$A$1:$AP$50</definedName>
  </definedNames>
  <calcPr calcId="162913"/>
</workbook>
</file>

<file path=xl/calcChain.xml><?xml version="1.0" encoding="utf-8"?>
<calcChain xmlns="http://schemas.openxmlformats.org/spreadsheetml/2006/main">
  <c r="AM50" i="2" l="1"/>
  <c r="AL50" i="2"/>
  <c r="AM49" i="2"/>
  <c r="AL49" i="2"/>
  <c r="AM48" i="2"/>
  <c r="AL48" i="2"/>
  <c r="AM47" i="2"/>
  <c r="AL47" i="2"/>
  <c r="AI50" i="2"/>
  <c r="AH50" i="2"/>
  <c r="AG50" i="2"/>
  <c r="AF50" i="2"/>
  <c r="AE50" i="2"/>
  <c r="AI49" i="2"/>
  <c r="AH49" i="2"/>
  <c r="AG49" i="2"/>
  <c r="AF49" i="2"/>
  <c r="AE49" i="2"/>
  <c r="AI48" i="2"/>
  <c r="AH48" i="2"/>
  <c r="AG48" i="2"/>
  <c r="AF48" i="2"/>
  <c r="AE48" i="2"/>
  <c r="AI47" i="2"/>
  <c r="AH47" i="2"/>
  <c r="AG47" i="2"/>
  <c r="AF47" i="2"/>
  <c r="AE47" i="2"/>
  <c r="AB50" i="2"/>
  <c r="AA50" i="2"/>
  <c r="Z50" i="2"/>
  <c r="Y50" i="2"/>
  <c r="X50" i="2"/>
  <c r="AB49" i="2"/>
  <c r="AA49" i="2"/>
  <c r="Z49" i="2"/>
  <c r="Y49" i="2"/>
  <c r="X49" i="2"/>
  <c r="AB48" i="2"/>
  <c r="AA48" i="2"/>
  <c r="Z48" i="2"/>
  <c r="Y48" i="2"/>
  <c r="X48" i="2"/>
  <c r="AB47" i="2"/>
  <c r="AA47" i="2"/>
  <c r="Z47" i="2"/>
  <c r="Y47" i="2"/>
  <c r="X47" i="2"/>
  <c r="U50" i="2"/>
  <c r="T50" i="2"/>
  <c r="S50" i="2"/>
  <c r="R50" i="2"/>
  <c r="Q50" i="2"/>
  <c r="U49" i="2"/>
  <c r="T49" i="2"/>
  <c r="S49" i="2"/>
  <c r="R49" i="2"/>
  <c r="Q49" i="2"/>
  <c r="U48" i="2"/>
  <c r="T48" i="2"/>
  <c r="S48" i="2"/>
  <c r="R48" i="2"/>
  <c r="Q48" i="2"/>
  <c r="U47" i="2"/>
  <c r="T47" i="2"/>
  <c r="S47" i="2"/>
  <c r="R47" i="2"/>
  <c r="Q47" i="2"/>
  <c r="K47" i="2"/>
  <c r="L47" i="2"/>
  <c r="M47" i="2"/>
  <c r="N47" i="2"/>
  <c r="K48" i="2"/>
  <c r="L48" i="2"/>
  <c r="M48" i="2"/>
  <c r="N48" i="2"/>
  <c r="K49" i="2"/>
  <c r="L49" i="2"/>
  <c r="M49" i="2"/>
  <c r="N49" i="2"/>
  <c r="K50" i="2"/>
  <c r="L50" i="2"/>
  <c r="M50" i="2"/>
  <c r="N50" i="2"/>
  <c r="J49" i="2"/>
  <c r="J50" i="2"/>
  <c r="J48" i="2"/>
  <c r="AN48" i="2" s="1"/>
  <c r="J47" i="2"/>
  <c r="AN46" i="2"/>
  <c r="AN45" i="2"/>
  <c r="AO45" i="2" s="1"/>
  <c r="AN44" i="2"/>
  <c r="AN43" i="2"/>
  <c r="AN42" i="2"/>
  <c r="AN41" i="2"/>
  <c r="AO41" i="2" s="1"/>
  <c r="AN40" i="2"/>
  <c r="AO39" i="2" s="1"/>
  <c r="AN39" i="2"/>
  <c r="AN38" i="2"/>
  <c r="AN37" i="2"/>
  <c r="AO37" i="2" s="1"/>
  <c r="AN36" i="2"/>
  <c r="AN35" i="2"/>
  <c r="AN34" i="2"/>
  <c r="AN33" i="2"/>
  <c r="AN32" i="2"/>
  <c r="AN31" i="2"/>
  <c r="AN30" i="2"/>
  <c r="AN29" i="2"/>
  <c r="AO29" i="2" s="1"/>
  <c r="AN28" i="2"/>
  <c r="AO27" i="2" s="1"/>
  <c r="AN27" i="2"/>
  <c r="AN26" i="2"/>
  <c r="AN25" i="2"/>
  <c r="AO25" i="2" s="1"/>
  <c r="AN24" i="2"/>
  <c r="AO23" i="2" s="1"/>
  <c r="AN23" i="2"/>
  <c r="AN22" i="2"/>
  <c r="AN21" i="2"/>
  <c r="AO21" i="2" s="1"/>
  <c r="AN20" i="2"/>
  <c r="AN19" i="2"/>
  <c r="AN18" i="2"/>
  <c r="AN17" i="2"/>
  <c r="AO17" i="2" s="1"/>
  <c r="AN16" i="2"/>
  <c r="AO15" i="2" s="1"/>
  <c r="AN15" i="2"/>
  <c r="AN14" i="2"/>
  <c r="AO13" i="2"/>
  <c r="AN13" i="2"/>
  <c r="AN12" i="2"/>
  <c r="AN11" i="2"/>
  <c r="AO11" i="2" s="1"/>
  <c r="F43" i="2"/>
  <c r="F45" i="2"/>
  <c r="D47" i="2"/>
  <c r="AN9" i="2"/>
  <c r="AN10" i="2"/>
  <c r="AN7" i="2"/>
  <c r="G46" i="2"/>
  <c r="F46" i="2"/>
  <c r="G45" i="2"/>
  <c r="G44" i="2"/>
  <c r="F44" i="2"/>
  <c r="G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G9" i="2"/>
  <c r="G8" i="2"/>
  <c r="G7" i="2"/>
  <c r="F10" i="2"/>
  <c r="F9" i="2"/>
  <c r="F8" i="2"/>
  <c r="D43" i="2"/>
  <c r="D39" i="2"/>
  <c r="D35" i="2"/>
  <c r="D31" i="2"/>
  <c r="D27" i="2"/>
  <c r="D23" i="2"/>
  <c r="D19" i="2"/>
  <c r="AR18" i="2"/>
  <c r="AR17" i="2"/>
  <c r="AR16" i="2"/>
  <c r="AR15" i="2"/>
  <c r="D15" i="2"/>
  <c r="AR14" i="2"/>
  <c r="AR13" i="2"/>
  <c r="AR12" i="2"/>
  <c r="D11" i="2"/>
  <c r="AR10" i="2"/>
  <c r="AN8" i="2"/>
  <c r="AO7" i="2" s="1"/>
  <c r="F7" i="2"/>
  <c r="D7" i="2"/>
  <c r="AN47" i="2" l="1"/>
  <c r="AN50" i="2"/>
  <c r="AN49" i="2"/>
  <c r="AO19" i="2"/>
  <c r="AO33" i="2"/>
  <c r="AP7" i="2"/>
  <c r="AP31" i="2"/>
  <c r="AO35" i="2"/>
  <c r="AO43" i="2"/>
  <c r="AP19" i="2"/>
  <c r="AP43" i="2"/>
  <c r="AP15" i="2"/>
  <c r="AP23" i="2"/>
  <c r="AP35" i="2"/>
  <c r="AO31" i="2"/>
  <c r="AP27" i="2"/>
  <c r="AP39" i="2"/>
  <c r="AP11" i="2"/>
  <c r="AO9" i="2"/>
  <c r="AO47" i="2" l="1"/>
  <c r="AP47" i="2"/>
</calcChain>
</file>

<file path=xl/sharedStrings.xml><?xml version="1.0" encoding="utf-8"?>
<sst xmlns="http://schemas.openxmlformats.org/spreadsheetml/2006/main" count="52" uniqueCount="31">
  <si>
    <t>利用料</t>
    <rPh sb="0" eb="3">
      <t>リヨウリョウ</t>
    </rPh>
    <phoneticPr fontId="4"/>
  </si>
  <si>
    <t>小計</t>
    <rPh sb="0" eb="1">
      <t>ショウ</t>
    </rPh>
    <rPh sb="1" eb="2">
      <t>ケイ</t>
    </rPh>
    <phoneticPr fontId="4"/>
  </si>
  <si>
    <t>合計</t>
    <rPh sb="0" eb="2">
      <t>ゴウケイ</t>
    </rPh>
    <phoneticPr fontId="3"/>
  </si>
  <si>
    <t>市民税</t>
    <rPh sb="0" eb="3">
      <t>シミンゼイ</t>
    </rPh>
    <phoneticPr fontId="3"/>
  </si>
  <si>
    <t>利用料</t>
    <rPh sb="0" eb="3">
      <t>リヨウリョウ</t>
    </rPh>
    <phoneticPr fontId="3"/>
  </si>
  <si>
    <t>利用人数計</t>
    <phoneticPr fontId="8"/>
  </si>
  <si>
    <t>年　　　月分</t>
    <rPh sb="0" eb="1">
      <t>ネン</t>
    </rPh>
    <rPh sb="4" eb="6">
      <t>ガツブン</t>
    </rPh>
    <phoneticPr fontId="3"/>
  </si>
  <si>
    <t>児　　童　　名</t>
    <rPh sb="0" eb="4">
      <t>ジドウ</t>
    </rPh>
    <rPh sb="6" eb="7">
      <t>メイ</t>
    </rPh>
    <phoneticPr fontId="4"/>
  </si>
  <si>
    <t>日</t>
    <rPh sb="0" eb="1">
      <t>ニチ</t>
    </rPh>
    <phoneticPr fontId="4"/>
  </si>
  <si>
    <t>曜日</t>
    <rPh sb="0" eb="2">
      <t>ヨウビ</t>
    </rPh>
    <phoneticPr fontId="4"/>
  </si>
  <si>
    <t>合　計</t>
    <rPh sb="0" eb="1">
      <t>ゴウ</t>
    </rPh>
    <rPh sb="2" eb="3">
      <t>ケイ</t>
    </rPh>
    <phoneticPr fontId="4"/>
  </si>
  <si>
    <t>病　児　保　育　事　業　利　用　状　況　報　告　書</t>
    <rPh sb="0" eb="1">
      <t>ヤマイ</t>
    </rPh>
    <rPh sb="2" eb="3">
      <t>ジ</t>
    </rPh>
    <rPh sb="4" eb="5">
      <t>ホ</t>
    </rPh>
    <rPh sb="6" eb="7">
      <t>イク</t>
    </rPh>
    <rPh sb="8" eb="9">
      <t>コト</t>
    </rPh>
    <rPh sb="10" eb="11">
      <t>ギョウ</t>
    </rPh>
    <rPh sb="12" eb="13">
      <t>リ</t>
    </rPh>
    <rPh sb="14" eb="15">
      <t>ヨウ</t>
    </rPh>
    <rPh sb="16" eb="17">
      <t>ジョウ</t>
    </rPh>
    <rPh sb="18" eb="19">
      <t>キョウ</t>
    </rPh>
    <rPh sb="20" eb="21">
      <t>ホウ</t>
    </rPh>
    <rPh sb="22" eb="23">
      <t>コク</t>
    </rPh>
    <rPh sb="24" eb="25">
      <t>ショ</t>
    </rPh>
    <phoneticPr fontId="3"/>
  </si>
  <si>
    <t>施設名：</t>
    <rPh sb="0" eb="2">
      <t>シセツ</t>
    </rPh>
    <rPh sb="2" eb="3">
      <t>メイ</t>
    </rPh>
    <phoneticPr fontId="3"/>
  </si>
  <si>
    <t>日</t>
  </si>
  <si>
    <t>日</t>
    <rPh sb="0" eb="1">
      <t>ニチ</t>
    </rPh>
    <phoneticPr fontId="3"/>
  </si>
  <si>
    <t>月</t>
  </si>
  <si>
    <t>月</t>
    <rPh sb="0" eb="1">
      <t>ゲツ</t>
    </rPh>
    <phoneticPr fontId="3"/>
  </si>
  <si>
    <t>火</t>
  </si>
  <si>
    <t>火</t>
    <rPh sb="0" eb="1">
      <t>カ</t>
    </rPh>
    <phoneticPr fontId="3"/>
  </si>
  <si>
    <t>水</t>
  </si>
  <si>
    <t>木</t>
  </si>
  <si>
    <t>金</t>
  </si>
  <si>
    <t>土</t>
  </si>
  <si>
    <r>
      <rPr>
        <sz val="12"/>
        <rFont val="ＭＳ 明朝"/>
        <family val="1"/>
        <charset val="128"/>
      </rPr>
      <t>基準日</t>
    </r>
    <rPh sb="0" eb="3">
      <t>キジュンビ</t>
    </rPh>
    <phoneticPr fontId="8"/>
  </si>
  <si>
    <r>
      <rPr>
        <sz val="12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3"/>
  </si>
  <si>
    <r>
      <rPr>
        <sz val="12"/>
        <rFont val="ＭＳ 明朝"/>
        <family val="1"/>
        <charset val="128"/>
      </rPr>
      <t>年齢</t>
    </r>
    <rPh sb="0" eb="2">
      <t>ネンレイ</t>
    </rPh>
    <phoneticPr fontId="3"/>
  </si>
  <si>
    <r>
      <t>4H</t>
    </r>
    <r>
      <rPr>
        <sz val="12"/>
        <rFont val="ＭＳ 明朝"/>
        <family val="1"/>
        <charset val="128"/>
      </rPr>
      <t>以上－給食あり</t>
    </r>
    <rPh sb="2" eb="4">
      <t>イジョウ</t>
    </rPh>
    <rPh sb="5" eb="7">
      <t>キュウショク</t>
    </rPh>
    <phoneticPr fontId="3"/>
  </si>
  <si>
    <r>
      <t>4H</t>
    </r>
    <r>
      <rPr>
        <sz val="12"/>
        <rFont val="ＭＳ 明朝"/>
        <family val="1"/>
        <charset val="128"/>
      </rPr>
      <t>以上－給食なし</t>
    </r>
    <rPh sb="2" eb="4">
      <t>イジョウ</t>
    </rPh>
    <rPh sb="5" eb="7">
      <t>キュウショク</t>
    </rPh>
    <phoneticPr fontId="3"/>
  </si>
  <si>
    <r>
      <t>4H</t>
    </r>
    <r>
      <rPr>
        <sz val="12"/>
        <rFont val="ＭＳ 明朝"/>
        <family val="1"/>
        <charset val="128"/>
      </rPr>
      <t>未満－給食あり</t>
    </r>
    <rPh sb="2" eb="4">
      <t>ミマン</t>
    </rPh>
    <rPh sb="5" eb="7">
      <t>キュウショク</t>
    </rPh>
    <phoneticPr fontId="3"/>
  </si>
  <si>
    <r>
      <t>4H</t>
    </r>
    <r>
      <rPr>
        <sz val="12"/>
        <rFont val="ＭＳ 明朝"/>
        <family val="1"/>
        <charset val="128"/>
      </rPr>
      <t>未満－給食なし</t>
    </r>
    <rPh sb="2" eb="4">
      <t>ミマン</t>
    </rPh>
    <rPh sb="5" eb="7">
      <t>キュウショク</t>
    </rPh>
    <phoneticPr fontId="3"/>
  </si>
  <si>
    <r>
      <rPr>
        <sz val="14"/>
        <rFont val="ＭＳ 明朝"/>
        <family val="1"/>
        <charset val="128"/>
      </rPr>
      <t>第</t>
    </r>
    <r>
      <rPr>
        <sz val="14"/>
        <rFont val="Century"/>
        <family val="1"/>
      </rPr>
      <t>3</t>
    </r>
    <r>
      <rPr>
        <sz val="14"/>
        <rFont val="ＭＳ 明朝"/>
        <family val="1"/>
        <charset val="128"/>
      </rPr>
      <t>号様式（第</t>
    </r>
    <r>
      <rPr>
        <sz val="14"/>
        <rFont val="Century"/>
        <family val="1"/>
      </rPr>
      <t>18</t>
    </r>
    <r>
      <rPr>
        <sz val="14"/>
        <rFont val="ＭＳ 明朝"/>
        <family val="1"/>
        <charset val="128"/>
      </rPr>
      <t>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</si>
</sst>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(&quot;aaa&quot;)&quot;"/>
    <numFmt numFmtId="177" formatCode="#,##0&quot;円&quot;"/>
    <numFmt numFmtId="178" formatCode="#,##0&quot;人&quot;"/>
  </numFmts>
  <fonts count="21" x14ac:knownFonts="1"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8"/>
      <name val="Century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16"/>
      <name val="Century"/>
      <family val="1"/>
    </font>
    <font>
      <sz val="6"/>
      <name val="ＭＳ Ｐ明朝"/>
      <family val="1"/>
      <charset val="128"/>
    </font>
    <font>
      <sz val="14"/>
      <name val="Century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30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Century"/>
      <family val="1"/>
    </font>
    <font>
      <sz val="6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>
      <alignment vertical="center"/>
    </xf>
    <xf numFmtId="0" fontId="2" fillId="0" borderId="0" xfId="3" applyFont="1" applyAlignment="1" applyProtection="1">
      <alignment horizontal="center" vertical="center"/>
    </xf>
    <xf numFmtId="0" fontId="5" fillId="0" borderId="0" xfId="3" applyFont="1" applyAlignment="1" applyProtection="1">
      <alignment horizontal="distributed" vertical="top"/>
    </xf>
    <xf numFmtId="0" fontId="6" fillId="0" borderId="0" xfId="3" applyFont="1" applyProtection="1"/>
    <xf numFmtId="0" fontId="7" fillId="0" borderId="0" xfId="3" applyFont="1" applyBorder="1" applyAlignment="1" applyProtection="1">
      <alignment horizontal="center"/>
    </xf>
    <xf numFmtId="0" fontId="7" fillId="0" borderId="0" xfId="3" applyFont="1" applyBorder="1" applyAlignment="1" applyProtection="1"/>
    <xf numFmtId="0" fontId="11" fillId="0" borderId="0" xfId="3" applyFont="1" applyProtection="1"/>
    <xf numFmtId="57" fontId="11" fillId="0" borderId="0" xfId="3" applyNumberFormat="1" applyFont="1" applyProtection="1"/>
    <xf numFmtId="0" fontId="13" fillId="0" borderId="0" xfId="3" applyFont="1" applyBorder="1" applyAlignment="1" applyProtection="1"/>
    <xf numFmtId="0" fontId="12" fillId="0" borderId="0" xfId="3" applyFont="1" applyAlignment="1" applyProtection="1">
      <alignment horizontal="center"/>
    </xf>
    <xf numFmtId="0" fontId="10" fillId="2" borderId="5" xfId="3" applyFont="1" applyFill="1" applyBorder="1" applyAlignment="1" applyProtection="1">
      <alignment horizontal="center" vertical="center"/>
    </xf>
    <xf numFmtId="0" fontId="10" fillId="2" borderId="8" xfId="3" applyFont="1" applyFill="1" applyBorder="1" applyAlignment="1" applyProtection="1">
      <alignment horizontal="center" vertical="center"/>
    </xf>
    <xf numFmtId="176" fontId="10" fillId="2" borderId="7" xfId="3" applyNumberFormat="1" applyFont="1" applyFill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38" fontId="11" fillId="0" borderId="0" xfId="1" applyFont="1" applyAlignment="1" applyProtection="1">
      <alignment horizontal="center" vertical="center"/>
    </xf>
    <xf numFmtId="38" fontId="11" fillId="0" borderId="0" xfId="1" applyFont="1" applyAlignment="1" applyProtection="1">
      <alignment vertical="center"/>
    </xf>
    <xf numFmtId="0" fontId="15" fillId="0" borderId="0" xfId="2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vertical="center"/>
    </xf>
    <xf numFmtId="0" fontId="11" fillId="0" borderId="0" xfId="2" applyFont="1" applyBorder="1" applyAlignment="1" applyProtection="1">
      <alignment horizontal="center" vertical="center"/>
    </xf>
    <xf numFmtId="38" fontId="11" fillId="0" borderId="0" xfId="1" applyFont="1" applyBorder="1" applyAlignment="1" applyProtection="1">
      <alignment vertical="center"/>
    </xf>
    <xf numFmtId="0" fontId="11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11" fillId="0" borderId="16" xfId="3" applyFont="1" applyBorder="1" applyProtection="1"/>
    <xf numFmtId="177" fontId="5" fillId="0" borderId="18" xfId="3" applyNumberFormat="1" applyFont="1" applyFill="1" applyBorder="1" applyAlignment="1" applyProtection="1">
      <alignment horizontal="right" vertical="center" shrinkToFit="1"/>
    </xf>
    <xf numFmtId="177" fontId="5" fillId="0" borderId="20" xfId="3" applyNumberFormat="1" applyFont="1" applyFill="1" applyBorder="1" applyAlignment="1" applyProtection="1">
      <alignment horizontal="right" vertical="center" shrinkToFit="1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" xfId="3" applyFont="1" applyFill="1" applyBorder="1" applyAlignment="1" applyProtection="1">
      <alignment horizontal="center" vertical="center"/>
    </xf>
    <xf numFmtId="0" fontId="5" fillId="3" borderId="1" xfId="3" applyFont="1" applyFill="1" applyBorder="1" applyAlignment="1" applyProtection="1">
      <alignment horizontal="center" vertical="center"/>
    </xf>
    <xf numFmtId="0" fontId="19" fillId="0" borderId="1" xfId="3" applyFont="1" applyBorder="1" applyAlignment="1" applyProtection="1">
      <alignment horizontal="center" vertical="center"/>
    </xf>
    <xf numFmtId="0" fontId="19" fillId="0" borderId="10" xfId="3" applyFont="1" applyBorder="1" applyAlignment="1" applyProtection="1">
      <alignment horizontal="center" vertical="center"/>
    </xf>
    <xf numFmtId="0" fontId="5" fillId="2" borderId="6" xfId="3" applyFont="1" applyFill="1" applyBorder="1" applyAlignment="1" applyProtection="1">
      <alignment horizontal="center" vertical="center"/>
    </xf>
    <xf numFmtId="0" fontId="5" fillId="2" borderId="7" xfId="3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3" borderId="10" xfId="3" applyNumberFormat="1" applyFont="1" applyFill="1" applyBorder="1" applyAlignment="1" applyProtection="1">
      <alignment horizontal="center" vertical="center"/>
    </xf>
    <xf numFmtId="0" fontId="9" fillId="3" borderId="1" xfId="3" applyNumberFormat="1" applyFont="1" applyFill="1" applyBorder="1" applyAlignment="1" applyProtection="1">
      <alignment horizontal="center" vertical="center"/>
    </xf>
    <xf numFmtId="0" fontId="11" fillId="0" borderId="0" xfId="3" applyFont="1" applyBorder="1" applyProtection="1"/>
    <xf numFmtId="178" fontId="11" fillId="0" borderId="0" xfId="3" applyNumberFormat="1" applyFont="1" applyBorder="1" applyProtection="1"/>
    <xf numFmtId="0" fontId="16" fillId="0" borderId="21" xfId="3" applyFont="1" applyBorder="1" applyAlignment="1" applyProtection="1">
      <alignment horizontal="center" vertical="center"/>
    </xf>
    <xf numFmtId="0" fontId="16" fillId="0" borderId="22" xfId="3" applyFont="1" applyBorder="1" applyAlignment="1" applyProtection="1">
      <alignment horizontal="center" vertical="center"/>
    </xf>
    <xf numFmtId="0" fontId="16" fillId="0" borderId="24" xfId="3" applyFont="1" applyBorder="1" applyAlignment="1" applyProtection="1">
      <alignment horizontal="center" vertical="center"/>
    </xf>
    <xf numFmtId="0" fontId="16" fillId="0" borderId="23" xfId="3" applyFont="1" applyBorder="1" applyAlignment="1" applyProtection="1">
      <alignment horizontal="center" vertical="center"/>
    </xf>
    <xf numFmtId="0" fontId="16" fillId="3" borderId="25" xfId="3" applyNumberFormat="1" applyFont="1" applyFill="1" applyBorder="1" applyAlignment="1" applyProtection="1">
      <alignment horizontal="center" vertical="center"/>
    </xf>
    <xf numFmtId="0" fontId="9" fillId="0" borderId="3" xfId="3" applyNumberFormat="1" applyFont="1" applyFill="1" applyBorder="1" applyAlignment="1" applyProtection="1">
      <alignment horizontal="center" vertical="center"/>
    </xf>
    <xf numFmtId="0" fontId="10" fillId="4" borderId="2" xfId="3" applyFont="1" applyFill="1" applyBorder="1" applyAlignment="1" applyProtection="1">
      <alignment horizontal="center" vertical="center"/>
      <protection locked="0"/>
    </xf>
    <xf numFmtId="0" fontId="10" fillId="4" borderId="1" xfId="3" applyFont="1" applyFill="1" applyBorder="1" applyAlignment="1" applyProtection="1">
      <alignment horizontal="center" vertical="center"/>
      <protection locked="0"/>
    </xf>
    <xf numFmtId="0" fontId="19" fillId="0" borderId="2" xfId="3" applyFont="1" applyBorder="1" applyAlignment="1" applyProtection="1">
      <alignment horizontal="center" vertical="center"/>
    </xf>
    <xf numFmtId="14" fontId="5" fillId="0" borderId="19" xfId="3" applyNumberFormat="1" applyFont="1" applyFill="1" applyBorder="1" applyAlignment="1" applyProtection="1">
      <alignment horizontal="center" vertical="center" shrinkToFit="1"/>
    </xf>
    <xf numFmtId="14" fontId="5" fillId="0" borderId="17" xfId="3" applyNumberFormat="1" applyFont="1" applyFill="1" applyBorder="1" applyAlignment="1" applyProtection="1">
      <alignment horizontal="center" vertical="center" shrinkToFit="1"/>
    </xf>
    <xf numFmtId="14" fontId="5" fillId="0" borderId="27" xfId="3" applyNumberFormat="1" applyFont="1" applyFill="1" applyBorder="1" applyAlignment="1" applyProtection="1">
      <alignment horizontal="center" vertical="center" shrinkToFit="1"/>
    </xf>
    <xf numFmtId="177" fontId="5" fillId="0" borderId="26" xfId="3" applyNumberFormat="1" applyFont="1" applyFill="1" applyBorder="1" applyAlignment="1" applyProtection="1">
      <alignment horizontal="right" vertical="center" shrinkToFit="1"/>
    </xf>
    <xf numFmtId="0" fontId="10" fillId="4" borderId="9" xfId="3" applyFont="1" applyFill="1" applyBorder="1" applyAlignment="1" applyProtection="1">
      <alignment horizontal="center" vertical="center"/>
      <protection locked="0"/>
    </xf>
    <xf numFmtId="0" fontId="10" fillId="3" borderId="9" xfId="3" applyFont="1" applyFill="1" applyBorder="1" applyAlignment="1" applyProtection="1">
      <alignment horizontal="center" vertical="center"/>
    </xf>
    <xf numFmtId="0" fontId="19" fillId="0" borderId="9" xfId="3" applyFont="1" applyBorder="1" applyAlignment="1" applyProtection="1">
      <alignment horizontal="center" vertical="center"/>
    </xf>
    <xf numFmtId="0" fontId="16" fillId="3" borderId="29" xfId="3" applyNumberFormat="1" applyFont="1" applyFill="1" applyBorder="1" applyAlignment="1" applyProtection="1">
      <alignment horizontal="center" vertical="center"/>
    </xf>
    <xf numFmtId="0" fontId="9" fillId="3" borderId="28" xfId="3" applyNumberFormat="1" applyFont="1" applyFill="1" applyBorder="1" applyAlignment="1" applyProtection="1">
      <alignment horizontal="center" vertical="center"/>
    </xf>
    <xf numFmtId="0" fontId="19" fillId="0" borderId="28" xfId="3" applyFont="1" applyBorder="1" applyAlignment="1" applyProtection="1">
      <alignment horizontal="center" vertical="center"/>
    </xf>
    <xf numFmtId="177" fontId="5" fillId="0" borderId="30" xfId="3" applyNumberFormat="1" applyFont="1" applyFill="1" applyBorder="1" applyAlignment="1" applyProtection="1">
      <alignment horizontal="right" vertical="center" shrinkToFit="1"/>
    </xf>
    <xf numFmtId="0" fontId="10" fillId="3" borderId="31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9" fillId="0" borderId="32" xfId="3" applyNumberFormat="1" applyFont="1" applyFill="1" applyBorder="1" applyAlignment="1" applyProtection="1">
      <alignment horizontal="center" vertical="center"/>
    </xf>
    <xf numFmtId="0" fontId="13" fillId="0" borderId="13" xfId="3" applyFont="1" applyBorder="1" applyAlignment="1" applyProtection="1">
      <alignment horizontal="center" vertical="center" shrinkToFit="1"/>
    </xf>
    <xf numFmtId="0" fontId="13" fillId="0" borderId="9" xfId="3" applyFont="1" applyBorder="1" applyAlignment="1" applyProtection="1">
      <alignment horizontal="center" vertical="center" shrinkToFit="1"/>
    </xf>
    <xf numFmtId="0" fontId="13" fillId="0" borderId="3" xfId="3" applyFont="1" applyBorder="1" applyAlignment="1" applyProtection="1">
      <alignment horizontal="center" vertical="center" shrinkToFit="1"/>
    </xf>
    <xf numFmtId="178" fontId="10" fillId="0" borderId="13" xfId="3" applyNumberFormat="1" applyFont="1" applyFill="1" applyBorder="1" applyAlignment="1" applyProtection="1">
      <alignment horizontal="center" vertical="center" shrinkToFit="1"/>
    </xf>
    <xf numFmtId="178" fontId="10" fillId="0" borderId="9" xfId="3" applyNumberFormat="1" applyFont="1" applyFill="1" applyBorder="1" applyAlignment="1" applyProtection="1">
      <alignment horizontal="center" vertical="center" shrinkToFit="1"/>
    </xf>
    <xf numFmtId="178" fontId="10" fillId="0" borderId="3" xfId="3" applyNumberFormat="1" applyFont="1" applyFill="1" applyBorder="1" applyAlignment="1" applyProtection="1">
      <alignment horizontal="center" vertical="center" shrinkToFit="1"/>
    </xf>
    <xf numFmtId="178" fontId="7" fillId="0" borderId="11" xfId="3" applyNumberFormat="1" applyFont="1" applyFill="1" applyBorder="1" applyAlignment="1" applyProtection="1">
      <alignment vertical="center" shrinkToFit="1"/>
    </xf>
    <xf numFmtId="178" fontId="7" fillId="0" borderId="12" xfId="3" applyNumberFormat="1" applyFont="1" applyFill="1" applyBorder="1" applyAlignment="1" applyProtection="1">
      <alignment vertical="center" shrinkToFit="1"/>
    </xf>
    <xf numFmtId="178" fontId="7" fillId="0" borderId="27" xfId="3" applyNumberFormat="1" applyFont="1" applyFill="1" applyBorder="1" applyAlignment="1" applyProtection="1">
      <alignment vertical="center" shrinkToFit="1"/>
    </xf>
    <xf numFmtId="178" fontId="7" fillId="0" borderId="26" xfId="3" applyNumberFormat="1" applyFont="1" applyFill="1" applyBorder="1" applyAlignment="1" applyProtection="1">
      <alignment vertical="center" shrinkToFit="1"/>
    </xf>
    <xf numFmtId="178" fontId="7" fillId="0" borderId="14" xfId="3" applyNumberFormat="1" applyFont="1" applyFill="1" applyBorder="1" applyAlignment="1" applyProtection="1">
      <alignment vertical="center" shrinkToFit="1"/>
    </xf>
    <xf numFmtId="178" fontId="7" fillId="0" borderId="15" xfId="3" applyNumberFormat="1" applyFont="1" applyFill="1" applyBorder="1" applyAlignment="1" applyProtection="1">
      <alignment vertical="center" shrinkToFit="1"/>
    </xf>
    <xf numFmtId="177" fontId="9" fillId="0" borderId="2" xfId="3" applyNumberFormat="1" applyFont="1" applyBorder="1" applyAlignment="1" applyProtection="1">
      <alignment vertical="center"/>
    </xf>
    <xf numFmtId="177" fontId="9" fillId="0" borderId="9" xfId="3" applyNumberFormat="1" applyFont="1" applyBorder="1" applyAlignment="1" applyProtection="1">
      <alignment vertical="center"/>
    </xf>
    <xf numFmtId="177" fontId="9" fillId="0" borderId="3" xfId="3" applyNumberFormat="1" applyFont="1" applyBorder="1" applyAlignment="1" applyProtection="1">
      <alignment vertical="center"/>
    </xf>
    <xf numFmtId="177" fontId="9" fillId="0" borderId="13" xfId="3" applyNumberFormat="1" applyFont="1" applyBorder="1" applyAlignment="1" applyProtection="1">
      <alignment vertical="center"/>
    </xf>
    <xf numFmtId="0" fontId="19" fillId="0" borderId="13" xfId="3" applyFont="1" applyBorder="1" applyAlignment="1" applyProtection="1">
      <alignment horizontal="center" vertical="center"/>
    </xf>
    <xf numFmtId="0" fontId="19" fillId="0" borderId="9" xfId="3" applyFont="1" applyBorder="1" applyAlignment="1" applyProtection="1">
      <alignment horizontal="center" vertical="center"/>
    </xf>
    <xf numFmtId="0" fontId="19" fillId="0" borderId="3" xfId="3" applyFont="1" applyBorder="1" applyAlignment="1" applyProtection="1">
      <alignment horizontal="center" vertical="center"/>
    </xf>
    <xf numFmtId="0" fontId="7" fillId="0" borderId="13" xfId="3" applyFont="1" applyBorder="1" applyAlignment="1" applyProtection="1">
      <alignment horizontal="center" vertical="center" shrinkToFit="1"/>
    </xf>
    <xf numFmtId="0" fontId="7" fillId="0" borderId="3" xfId="3" applyFont="1" applyBorder="1" applyAlignment="1" applyProtection="1">
      <alignment horizontal="center" vertical="center" shrinkToFit="1"/>
    </xf>
    <xf numFmtId="14" fontId="5" fillId="0" borderId="11" xfId="3" applyNumberFormat="1" applyFont="1" applyFill="1" applyBorder="1" applyAlignment="1" applyProtection="1">
      <alignment horizontal="center" vertical="center" shrinkToFit="1"/>
    </xf>
    <xf numFmtId="14" fontId="5" fillId="0" borderId="26" xfId="3" applyNumberFormat="1" applyFont="1" applyFill="1" applyBorder="1" applyAlignment="1" applyProtection="1">
      <alignment horizontal="center" vertical="center" shrinkToFit="1"/>
    </xf>
    <xf numFmtId="14" fontId="5" fillId="0" borderId="19" xfId="3" applyNumberFormat="1" applyFont="1" applyFill="1" applyBorder="1" applyAlignment="1" applyProtection="1">
      <alignment horizontal="center" vertical="center" shrinkToFit="1"/>
    </xf>
    <xf numFmtId="14" fontId="5" fillId="0" borderId="20" xfId="3" applyNumberFormat="1" applyFont="1" applyFill="1" applyBorder="1" applyAlignment="1" applyProtection="1">
      <alignment horizontal="center" vertical="center" shrinkToFit="1"/>
    </xf>
    <xf numFmtId="14" fontId="5" fillId="0" borderId="27" xfId="3" applyNumberFormat="1" applyFont="1" applyFill="1" applyBorder="1" applyAlignment="1" applyProtection="1">
      <alignment horizontal="center" vertical="center" shrinkToFit="1"/>
    </xf>
    <xf numFmtId="0" fontId="13" fillId="4" borderId="2" xfId="3" applyFont="1" applyFill="1" applyBorder="1" applyAlignment="1" applyProtection="1">
      <alignment horizontal="center" vertical="center" shrinkToFit="1"/>
      <protection locked="0"/>
    </xf>
    <xf numFmtId="0" fontId="13" fillId="4" borderId="9" xfId="3" applyFont="1" applyFill="1" applyBorder="1" applyAlignment="1" applyProtection="1">
      <alignment horizontal="center" vertical="center" shrinkToFit="1"/>
      <protection locked="0"/>
    </xf>
    <xf numFmtId="0" fontId="13" fillId="4" borderId="3" xfId="3" applyFont="1" applyFill="1" applyBorder="1" applyAlignment="1" applyProtection="1">
      <alignment horizontal="center" vertical="center" shrinkToFit="1"/>
      <protection locked="0"/>
    </xf>
    <xf numFmtId="14" fontId="9" fillId="0" borderId="2" xfId="3" applyNumberFormat="1" applyFont="1" applyFill="1" applyBorder="1" applyAlignment="1" applyProtection="1">
      <alignment horizontal="center" vertical="center" shrinkToFit="1"/>
    </xf>
    <xf numFmtId="14" fontId="9" fillId="0" borderId="9" xfId="3" applyNumberFormat="1" applyFont="1" applyFill="1" applyBorder="1" applyAlignment="1" applyProtection="1">
      <alignment horizontal="center" vertical="center" shrinkToFit="1"/>
    </xf>
    <xf numFmtId="14" fontId="9" fillId="0" borderId="3" xfId="3" applyNumberFormat="1" applyFont="1" applyFill="1" applyBorder="1" applyAlignment="1" applyProtection="1">
      <alignment horizontal="center" vertical="center" shrinkToFit="1"/>
    </xf>
    <xf numFmtId="57" fontId="9" fillId="4" borderId="2" xfId="3" applyNumberFormat="1" applyFont="1" applyFill="1" applyBorder="1" applyAlignment="1" applyProtection="1">
      <alignment horizontal="center" vertical="center" shrinkToFit="1"/>
      <protection locked="0"/>
    </xf>
    <xf numFmtId="57" fontId="9" fillId="4" borderId="9" xfId="3" applyNumberFormat="1" applyFont="1" applyFill="1" applyBorder="1" applyAlignment="1" applyProtection="1">
      <alignment horizontal="center" vertical="center" shrinkToFit="1"/>
      <protection locked="0"/>
    </xf>
    <xf numFmtId="57" fontId="9" fillId="4" borderId="3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3" applyNumberFormat="1" applyFont="1" applyBorder="1" applyAlignment="1" applyProtection="1">
      <alignment horizontal="center" vertical="center"/>
    </xf>
    <xf numFmtId="0" fontId="7" fillId="0" borderId="9" xfId="3" applyNumberFormat="1" applyFont="1" applyBorder="1" applyAlignment="1" applyProtection="1">
      <alignment horizontal="center" vertical="center"/>
    </xf>
    <xf numFmtId="0" fontId="7" fillId="0" borderId="3" xfId="3" applyNumberFormat="1" applyFont="1" applyBorder="1" applyAlignment="1" applyProtection="1">
      <alignment horizontal="center" vertical="center"/>
    </xf>
    <xf numFmtId="0" fontId="10" fillId="4" borderId="2" xfId="3" applyNumberFormat="1" applyFont="1" applyFill="1" applyBorder="1" applyAlignment="1" applyProtection="1">
      <alignment horizontal="center" vertical="center"/>
      <protection locked="0"/>
    </xf>
    <xf numFmtId="0" fontId="10" fillId="4" borderId="9" xfId="3" applyNumberFormat="1" applyFont="1" applyFill="1" applyBorder="1" applyAlignment="1" applyProtection="1">
      <alignment horizontal="center" vertical="center"/>
      <protection locked="0"/>
    </xf>
    <xf numFmtId="0" fontId="10" fillId="4" borderId="3" xfId="3" applyNumberFormat="1" applyFont="1" applyFill="1" applyBorder="1" applyAlignment="1" applyProtection="1">
      <alignment horizontal="center" vertical="center"/>
      <protection locked="0"/>
    </xf>
    <xf numFmtId="0" fontId="19" fillId="0" borderId="2" xfId="3" applyFont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10" fillId="2" borderId="3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18" fillId="0" borderId="0" xfId="3" applyFont="1" applyAlignment="1" applyProtection="1">
      <alignment horizontal="center" vertical="center"/>
    </xf>
    <xf numFmtId="0" fontId="13" fillId="0" borderId="4" xfId="3" applyFont="1" applyBorder="1" applyAlignment="1" applyProtection="1">
      <alignment horizontal="right"/>
    </xf>
    <xf numFmtId="0" fontId="14" fillId="0" borderId="0" xfId="3" applyFont="1" applyFill="1" applyBorder="1" applyAlignment="1" applyProtection="1">
      <alignment horizontal="center" shrinkToFit="1"/>
    </xf>
    <xf numFmtId="0" fontId="5" fillId="2" borderId="2" xfId="3" applyFont="1" applyFill="1" applyBorder="1" applyAlignment="1" applyProtection="1">
      <alignment horizontal="center" vertical="center" shrinkToFit="1"/>
    </xf>
    <xf numFmtId="0" fontId="5" fillId="2" borderId="3" xfId="3" applyFont="1" applyFill="1" applyBorder="1" applyAlignment="1" applyProtection="1">
      <alignment horizontal="center" vertical="center" shrinkToFit="1"/>
    </xf>
    <xf numFmtId="0" fontId="5" fillId="2" borderId="2" xfId="3" applyFont="1" applyFill="1" applyBorder="1" applyAlignment="1" applyProtection="1">
      <alignment horizontal="center" vertical="center"/>
    </xf>
    <xf numFmtId="0" fontId="5" fillId="2" borderId="3" xfId="3" applyFont="1" applyFill="1" applyBorder="1" applyAlignment="1" applyProtection="1">
      <alignment horizontal="center" vertical="center"/>
    </xf>
    <xf numFmtId="0" fontId="10" fillId="2" borderId="17" xfId="3" applyFont="1" applyFill="1" applyBorder="1" applyAlignment="1" applyProtection="1">
      <alignment horizontal="center" vertical="center" wrapText="1"/>
    </xf>
    <xf numFmtId="0" fontId="10" fillId="2" borderId="18" xfId="3" applyFont="1" applyFill="1" applyBorder="1" applyAlignment="1" applyProtection="1">
      <alignment horizontal="center" vertical="center" wrapText="1"/>
    </xf>
    <xf numFmtId="0" fontId="10" fillId="2" borderId="14" xfId="3" applyFont="1" applyFill="1" applyBorder="1" applyAlignment="1" applyProtection="1">
      <alignment horizontal="center" vertical="center" wrapText="1"/>
    </xf>
    <xf numFmtId="0" fontId="10" fillId="2" borderId="15" xfId="3" applyFont="1" applyFill="1" applyBorder="1" applyAlignment="1" applyProtection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_一時保育利用状況報告書 （１３年度）" xfId="3"/>
  </cellStyles>
  <dxfs count="35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U53"/>
  <sheetViews>
    <sheetView tabSelected="1" view="pageBreakPreview" zoomScale="70" zoomScaleNormal="70" zoomScaleSheetLayoutView="70" workbookViewId="0">
      <selection activeCell="A7" sqref="A7:A10"/>
    </sheetView>
  </sheetViews>
  <sheetFormatPr defaultColWidth="8.88671875" defaultRowHeight="13.8" x14ac:dyDescent="0.25"/>
  <cols>
    <col min="1" max="1" width="22.109375" style="6" customWidth="1"/>
    <col min="2" max="2" width="13.21875" style="3" hidden="1" customWidth="1"/>
    <col min="3" max="3" width="15.33203125" style="3" customWidth="1"/>
    <col min="4" max="4" width="5.88671875" style="3" customWidth="1"/>
    <col min="5" max="5" width="7.77734375" style="6" customWidth="1"/>
    <col min="6" max="6" width="20.44140625" style="3" customWidth="1"/>
    <col min="7" max="7" width="8.6640625" style="6" customWidth="1"/>
    <col min="8" max="8" width="6.109375" style="6" customWidth="1"/>
    <col min="9" max="39" width="5.109375" style="6" customWidth="1"/>
    <col min="40" max="41" width="6.6640625" style="6" customWidth="1"/>
    <col min="42" max="42" width="14.6640625" style="6" customWidth="1"/>
    <col min="43" max="16384" width="8.88671875" style="6"/>
  </cols>
  <sheetData>
    <row r="1" spans="1:47" s="3" customFormat="1" ht="24" customHeight="1" x14ac:dyDescent="0.25">
      <c r="A1" s="24" t="s">
        <v>30</v>
      </c>
      <c r="B1" s="1"/>
      <c r="C1" s="1"/>
      <c r="D1" s="1"/>
      <c r="E1" s="1"/>
      <c r="F1" s="1"/>
      <c r="G1" s="1"/>
      <c r="H1" s="1"/>
      <c r="I1" s="2"/>
    </row>
    <row r="2" spans="1:47" ht="27" customHeight="1" x14ac:dyDescent="0.2">
      <c r="A2" s="108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7"/>
    </row>
    <row r="3" spans="1:47" ht="37.5" customHeight="1" x14ac:dyDescent="0.35">
      <c r="A3" s="109" t="s">
        <v>6</v>
      </c>
      <c r="B3" s="109"/>
      <c r="C3" s="109"/>
      <c r="D3" s="5"/>
      <c r="E3" s="8"/>
      <c r="F3" s="4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9" t="s">
        <v>12</v>
      </c>
      <c r="AI3" s="109"/>
      <c r="AJ3" s="109"/>
      <c r="AK3" s="110"/>
      <c r="AL3" s="110"/>
      <c r="AM3" s="110"/>
      <c r="AN3" s="110"/>
      <c r="AO3" s="110"/>
      <c r="AP3" s="110"/>
    </row>
    <row r="4" spans="1:47" ht="13.5" customHeight="1" x14ac:dyDescent="0.25">
      <c r="AK4" s="25"/>
      <c r="AL4" s="25"/>
      <c r="AM4" s="25"/>
      <c r="AN4" s="25"/>
      <c r="AO4" s="25"/>
      <c r="AP4" s="25"/>
    </row>
    <row r="5" spans="1:47" ht="15.75" customHeight="1" x14ac:dyDescent="0.2">
      <c r="A5" s="105" t="s">
        <v>7</v>
      </c>
      <c r="B5" s="111" t="s">
        <v>23</v>
      </c>
      <c r="C5" s="113" t="s">
        <v>24</v>
      </c>
      <c r="D5" s="113" t="s">
        <v>25</v>
      </c>
      <c r="E5" s="105" t="s">
        <v>3</v>
      </c>
      <c r="F5" s="115" t="s">
        <v>4</v>
      </c>
      <c r="G5" s="116"/>
      <c r="H5" s="10" t="s">
        <v>8</v>
      </c>
      <c r="I5" s="33">
        <v>1</v>
      </c>
      <c r="J5" s="34">
        <v>2</v>
      </c>
      <c r="K5" s="34">
        <v>3</v>
      </c>
      <c r="L5" s="34">
        <v>4</v>
      </c>
      <c r="M5" s="34">
        <v>5</v>
      </c>
      <c r="N5" s="34">
        <v>6</v>
      </c>
      <c r="O5" s="34">
        <v>7</v>
      </c>
      <c r="P5" s="34">
        <v>8</v>
      </c>
      <c r="Q5" s="34">
        <v>9</v>
      </c>
      <c r="R5" s="34">
        <v>10</v>
      </c>
      <c r="S5" s="34">
        <v>11</v>
      </c>
      <c r="T5" s="34">
        <v>12</v>
      </c>
      <c r="U5" s="34">
        <v>13</v>
      </c>
      <c r="V5" s="34">
        <v>14</v>
      </c>
      <c r="W5" s="34">
        <v>15</v>
      </c>
      <c r="X5" s="34">
        <v>16</v>
      </c>
      <c r="Y5" s="34">
        <v>17</v>
      </c>
      <c r="Z5" s="34">
        <v>18</v>
      </c>
      <c r="AA5" s="34">
        <v>19</v>
      </c>
      <c r="AB5" s="34">
        <v>20</v>
      </c>
      <c r="AC5" s="34">
        <v>21</v>
      </c>
      <c r="AD5" s="34">
        <v>22</v>
      </c>
      <c r="AE5" s="34">
        <v>23</v>
      </c>
      <c r="AF5" s="34">
        <v>24</v>
      </c>
      <c r="AG5" s="34">
        <v>25</v>
      </c>
      <c r="AH5" s="34">
        <v>26</v>
      </c>
      <c r="AI5" s="34">
        <v>27</v>
      </c>
      <c r="AJ5" s="34">
        <v>28</v>
      </c>
      <c r="AK5" s="34">
        <v>29</v>
      </c>
      <c r="AL5" s="34">
        <v>30</v>
      </c>
      <c r="AM5" s="34">
        <v>31</v>
      </c>
      <c r="AN5" s="105" t="s">
        <v>1</v>
      </c>
      <c r="AO5" s="105" t="s">
        <v>2</v>
      </c>
      <c r="AP5" s="107" t="s">
        <v>0</v>
      </c>
    </row>
    <row r="6" spans="1:47" ht="17.399999999999999" customHeight="1" x14ac:dyDescent="0.2">
      <c r="A6" s="106"/>
      <c r="B6" s="112"/>
      <c r="C6" s="114"/>
      <c r="D6" s="114"/>
      <c r="E6" s="106"/>
      <c r="F6" s="117"/>
      <c r="G6" s="118"/>
      <c r="H6" s="11" t="s">
        <v>9</v>
      </c>
      <c r="I6" s="12" t="s">
        <v>14</v>
      </c>
      <c r="J6" s="12" t="s">
        <v>16</v>
      </c>
      <c r="K6" s="12" t="s">
        <v>18</v>
      </c>
      <c r="L6" s="12" t="s">
        <v>19</v>
      </c>
      <c r="M6" s="12" t="s">
        <v>20</v>
      </c>
      <c r="N6" s="12" t="s">
        <v>21</v>
      </c>
      <c r="O6" s="12" t="s">
        <v>22</v>
      </c>
      <c r="P6" s="12" t="s">
        <v>13</v>
      </c>
      <c r="Q6" s="12" t="s">
        <v>15</v>
      </c>
      <c r="R6" s="12" t="s">
        <v>17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13</v>
      </c>
      <c r="X6" s="12" t="s">
        <v>15</v>
      </c>
      <c r="Y6" s="12" t="s">
        <v>17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13</v>
      </c>
      <c r="AE6" s="12" t="s">
        <v>15</v>
      </c>
      <c r="AF6" s="12" t="s">
        <v>17</v>
      </c>
      <c r="AG6" s="12" t="s">
        <v>19</v>
      </c>
      <c r="AH6" s="12" t="s">
        <v>20</v>
      </c>
      <c r="AI6" s="12" t="s">
        <v>21</v>
      </c>
      <c r="AJ6" s="12" t="s">
        <v>22</v>
      </c>
      <c r="AK6" s="12" t="s">
        <v>13</v>
      </c>
      <c r="AL6" s="12" t="s">
        <v>15</v>
      </c>
      <c r="AM6" s="12" t="s">
        <v>17</v>
      </c>
      <c r="AN6" s="106"/>
      <c r="AO6" s="106"/>
      <c r="AP6" s="107"/>
      <c r="AS6" s="13"/>
      <c r="AT6" s="14"/>
    </row>
    <row r="7" spans="1:47" ht="22.5" customHeight="1" x14ac:dyDescent="0.2">
      <c r="A7" s="89"/>
      <c r="B7" s="92"/>
      <c r="C7" s="95"/>
      <c r="D7" s="98" t="str">
        <f>IF(ISBLANK(C7)," ",DATEDIF(C7,B7,"y"))</f>
        <v xml:space="preserve"> </v>
      </c>
      <c r="E7" s="101"/>
      <c r="F7" s="50" t="str">
        <f>IF(ISBLANK(A7),"","4H以上－給食あり")</f>
        <v/>
      </c>
      <c r="G7" s="26" t="str">
        <f>IF(ISBLANK(A7),"",IF(D7&lt;3,IF(E7="課税",2300,IF(E7="生保",0,IF(E7="非課税",0,""))),IF(E7="課税",1800,IF(E7="生保",0,IF(E7="非課税",0,"")))))</f>
        <v/>
      </c>
      <c r="H7" s="40"/>
      <c r="I7" s="28"/>
      <c r="J7" s="46"/>
      <c r="K7" s="46"/>
      <c r="L7" s="46"/>
      <c r="M7" s="46"/>
      <c r="N7" s="46"/>
      <c r="O7" s="28"/>
      <c r="P7" s="28"/>
      <c r="Q7" s="46"/>
      <c r="R7" s="46"/>
      <c r="S7" s="46"/>
      <c r="T7" s="46"/>
      <c r="U7" s="46"/>
      <c r="V7" s="28"/>
      <c r="W7" s="28"/>
      <c r="X7" s="46"/>
      <c r="Y7" s="46"/>
      <c r="Z7" s="46"/>
      <c r="AA7" s="46"/>
      <c r="AB7" s="46"/>
      <c r="AC7" s="28"/>
      <c r="AD7" s="28"/>
      <c r="AE7" s="46"/>
      <c r="AF7" s="46"/>
      <c r="AG7" s="46"/>
      <c r="AH7" s="46"/>
      <c r="AI7" s="46"/>
      <c r="AJ7" s="28"/>
      <c r="AK7" s="28"/>
      <c r="AL7" s="46"/>
      <c r="AM7" s="46"/>
      <c r="AN7" s="48" t="str">
        <f>IF(ISBLANK(A7),"",COUNTIF(I7:AM7,"○"))</f>
        <v/>
      </c>
      <c r="AO7" s="104" t="str">
        <f>IF(ISBLANK(A7),"",SUM(AN7:AN8))</f>
        <v/>
      </c>
      <c r="AP7" s="75" t="str">
        <f>IF(ISBLANK(A7),"",(G7*AN7+G8*AN8+G9*AN9+G10*AN10))</f>
        <v/>
      </c>
      <c r="AS7" s="13"/>
      <c r="AT7" s="15"/>
    </row>
    <row r="8" spans="1:47" ht="22.5" customHeight="1" x14ac:dyDescent="0.2">
      <c r="A8" s="90"/>
      <c r="B8" s="93"/>
      <c r="C8" s="96"/>
      <c r="D8" s="99"/>
      <c r="E8" s="102"/>
      <c r="F8" s="49" t="str">
        <f>IF(ISBLANK(A7),"","4H以上－給食なし")</f>
        <v/>
      </c>
      <c r="G8" s="27" t="str">
        <f>IF(ISBLANK(A7),"",IF(D7&lt;3,IF(E7="課税",2000,IF(E7="生保",0,IF(E7="非課税",0,""))),IF(E7="課税",1500,IF(E7="生保",0,IF(E7="非課税",0,"")))))</f>
        <v/>
      </c>
      <c r="H8" s="41"/>
      <c r="I8" s="29"/>
      <c r="J8" s="47"/>
      <c r="K8" s="47"/>
      <c r="L8" s="47"/>
      <c r="M8" s="47"/>
      <c r="N8" s="47"/>
      <c r="O8" s="29"/>
      <c r="P8" s="29"/>
      <c r="Q8" s="47"/>
      <c r="R8" s="47"/>
      <c r="S8" s="47"/>
      <c r="T8" s="47"/>
      <c r="U8" s="47"/>
      <c r="V8" s="29"/>
      <c r="W8" s="29"/>
      <c r="X8" s="47"/>
      <c r="Y8" s="47"/>
      <c r="Z8" s="47"/>
      <c r="AA8" s="47"/>
      <c r="AB8" s="47"/>
      <c r="AC8" s="29"/>
      <c r="AD8" s="29"/>
      <c r="AE8" s="47"/>
      <c r="AF8" s="47"/>
      <c r="AG8" s="47"/>
      <c r="AH8" s="47"/>
      <c r="AI8" s="47"/>
      <c r="AJ8" s="29"/>
      <c r="AK8" s="29"/>
      <c r="AL8" s="47"/>
      <c r="AM8" s="47"/>
      <c r="AN8" s="31" t="str">
        <f>IF(ISBLANK(A7),"",COUNTIF(I8:AM8,"○"))</f>
        <v/>
      </c>
      <c r="AO8" s="81"/>
      <c r="AP8" s="76"/>
      <c r="AQ8" s="16"/>
      <c r="AR8" s="17"/>
      <c r="AS8" s="13"/>
      <c r="AT8" s="14"/>
    </row>
    <row r="9" spans="1:47" ht="22.5" customHeight="1" x14ac:dyDescent="0.2">
      <c r="A9" s="90"/>
      <c r="B9" s="93"/>
      <c r="C9" s="96"/>
      <c r="D9" s="99"/>
      <c r="E9" s="102"/>
      <c r="F9" s="51" t="str">
        <f>IF(ISBLANK(A7),"","4H未満－給食あり")</f>
        <v/>
      </c>
      <c r="G9" s="52" t="str">
        <f>IF(ISBLANK(A7),"",IF(D7&lt;3,IF(E7="課税",1300,IF(E7="生保",0,IF(E7="非課税",0,""))),IF(E7="課税",1050,IF(E7="生保",0,IF(E7="非課税",0,"")))))</f>
        <v/>
      </c>
      <c r="H9" s="42"/>
      <c r="I9" s="54"/>
      <c r="J9" s="53"/>
      <c r="K9" s="53"/>
      <c r="L9" s="53"/>
      <c r="M9" s="53"/>
      <c r="N9" s="53"/>
      <c r="O9" s="54"/>
      <c r="P9" s="54"/>
      <c r="Q9" s="53"/>
      <c r="R9" s="53"/>
      <c r="S9" s="53"/>
      <c r="T9" s="53"/>
      <c r="U9" s="53"/>
      <c r="V9" s="54"/>
      <c r="W9" s="54"/>
      <c r="X9" s="53"/>
      <c r="Y9" s="53"/>
      <c r="Z9" s="53"/>
      <c r="AA9" s="53"/>
      <c r="AB9" s="53"/>
      <c r="AC9" s="54"/>
      <c r="AD9" s="54"/>
      <c r="AE9" s="53"/>
      <c r="AF9" s="53"/>
      <c r="AG9" s="53"/>
      <c r="AH9" s="53"/>
      <c r="AI9" s="53"/>
      <c r="AJ9" s="54"/>
      <c r="AK9" s="54"/>
      <c r="AL9" s="53"/>
      <c r="AM9" s="53"/>
      <c r="AN9" s="55" t="str">
        <f>IF(ISBLANK(A7),"",COUNTIF(I9:AM9,"○"))</f>
        <v/>
      </c>
      <c r="AO9" s="80" t="str">
        <f>IF(ISBLANK(A7),"",SUM(AN9:AN10))</f>
        <v/>
      </c>
      <c r="AP9" s="76"/>
      <c r="AR9" s="17"/>
      <c r="AS9" s="13"/>
      <c r="AT9" s="15"/>
      <c r="AU9" s="18"/>
    </row>
    <row r="10" spans="1:47" ht="22.5" customHeight="1" x14ac:dyDescent="0.2">
      <c r="A10" s="91"/>
      <c r="B10" s="94"/>
      <c r="C10" s="97"/>
      <c r="D10" s="100"/>
      <c r="E10" s="103"/>
      <c r="F10" s="49" t="str">
        <f>IF(ISBLANK(A7),"","4H未満－給食なし")</f>
        <v/>
      </c>
      <c r="G10" s="27" t="str">
        <f>IF(ISBLANK(A7),"",IF(D7&lt;3,IF(E7="課税",1000,IF(E7="生保",0,IF(E7="非課税",0,""))),IF(E7="課税",750,IF(E7="生保",0,IF(E7="非課税",0,"")))))</f>
        <v/>
      </c>
      <c r="H10" s="41"/>
      <c r="I10" s="29"/>
      <c r="J10" s="47"/>
      <c r="K10" s="47"/>
      <c r="L10" s="47"/>
      <c r="M10" s="47"/>
      <c r="N10" s="47"/>
      <c r="O10" s="30"/>
      <c r="P10" s="30"/>
      <c r="Q10" s="47"/>
      <c r="R10" s="47"/>
      <c r="S10" s="47"/>
      <c r="T10" s="47"/>
      <c r="U10" s="47"/>
      <c r="V10" s="29"/>
      <c r="W10" s="29"/>
      <c r="X10" s="47"/>
      <c r="Y10" s="47"/>
      <c r="Z10" s="47"/>
      <c r="AA10" s="47"/>
      <c r="AB10" s="47"/>
      <c r="AC10" s="29"/>
      <c r="AD10" s="29"/>
      <c r="AE10" s="47"/>
      <c r="AF10" s="47"/>
      <c r="AG10" s="47"/>
      <c r="AH10" s="47"/>
      <c r="AI10" s="47"/>
      <c r="AJ10" s="29"/>
      <c r="AK10" s="29"/>
      <c r="AL10" s="47"/>
      <c r="AM10" s="47"/>
      <c r="AN10" s="31" t="str">
        <f>IF(ISBLANK(A7),"",COUNTIF(I10:AM10,"○"))</f>
        <v/>
      </c>
      <c r="AO10" s="81"/>
      <c r="AP10" s="77"/>
      <c r="AR10" s="17" t="str">
        <f t="shared" ref="AR10" si="0">IF(AQ10=0,"",VLOOKUP(AQ10,$AS$8:$AT$17,2,FALSE))</f>
        <v/>
      </c>
      <c r="AS10" s="19"/>
      <c r="AT10" s="20"/>
      <c r="AU10" s="20"/>
    </row>
    <row r="11" spans="1:47" ht="22.5" customHeight="1" x14ac:dyDescent="0.2">
      <c r="A11" s="89"/>
      <c r="B11" s="92"/>
      <c r="C11" s="95"/>
      <c r="D11" s="98" t="str">
        <f>IF(ISBLANK(C11)," ",DATEDIF(C11,B11,"y"))</f>
        <v xml:space="preserve"> </v>
      </c>
      <c r="E11" s="101"/>
      <c r="F11" s="50" t="str">
        <f>IF(ISBLANK(A11),"","4H以上－給食あり")</f>
        <v/>
      </c>
      <c r="G11" s="26" t="str">
        <f>IF(ISBLANK(A11),"",IF(D11&lt;3,IF(E11="課税",2300,IF(E11="生保",0,IF(E11="非課税",0,""))),IF(E11="課税",1800,IF(E11="生保",0,IF(E11="非課税",0,"")))))</f>
        <v/>
      </c>
      <c r="H11" s="40"/>
      <c r="I11" s="28"/>
      <c r="J11" s="46"/>
      <c r="K11" s="46"/>
      <c r="L11" s="46"/>
      <c r="M11" s="46"/>
      <c r="N11" s="46"/>
      <c r="O11" s="28"/>
      <c r="P11" s="28"/>
      <c r="Q11" s="46"/>
      <c r="R11" s="46"/>
      <c r="S11" s="46"/>
      <c r="T11" s="46"/>
      <c r="U11" s="46"/>
      <c r="V11" s="28"/>
      <c r="W11" s="28"/>
      <c r="X11" s="46"/>
      <c r="Y11" s="46"/>
      <c r="Z11" s="46"/>
      <c r="AA11" s="46"/>
      <c r="AB11" s="46"/>
      <c r="AC11" s="28"/>
      <c r="AD11" s="28"/>
      <c r="AE11" s="46"/>
      <c r="AF11" s="46"/>
      <c r="AG11" s="46"/>
      <c r="AH11" s="46"/>
      <c r="AI11" s="46"/>
      <c r="AJ11" s="28"/>
      <c r="AK11" s="28"/>
      <c r="AL11" s="46"/>
      <c r="AM11" s="46"/>
      <c r="AN11" s="48" t="str">
        <f>IF(ISBLANK(A11),"",COUNTIF(I11:AM11,"○"))</f>
        <v/>
      </c>
      <c r="AO11" s="104" t="str">
        <f>IF(ISBLANK(A11),"",SUM(AN11:AN12))</f>
        <v/>
      </c>
      <c r="AP11" s="75" t="str">
        <f>IF(ISBLANK(A11),"",(G11*AN11+G12*AN12+G13*AN13+G14*AN14))</f>
        <v/>
      </c>
      <c r="AR11" s="17"/>
      <c r="AS11" s="13"/>
      <c r="AT11" s="15"/>
      <c r="AU11" s="18"/>
    </row>
    <row r="12" spans="1:47" ht="22.5" customHeight="1" x14ac:dyDescent="0.2">
      <c r="A12" s="90"/>
      <c r="B12" s="93"/>
      <c r="C12" s="96"/>
      <c r="D12" s="99"/>
      <c r="E12" s="102"/>
      <c r="F12" s="49" t="str">
        <f>IF(ISBLANK(A11),"","4H以上－給食なし")</f>
        <v/>
      </c>
      <c r="G12" s="27" t="str">
        <f>IF(ISBLANK(A11),"",IF(D11&lt;3,IF(E11="課税",2000,IF(E11="生保",0,IF(E11="非課税",0,""))),IF(E11="課税",1500,IF(E11="生保",0,IF(E11="非課税",0,"")))))</f>
        <v/>
      </c>
      <c r="H12" s="41"/>
      <c r="I12" s="29"/>
      <c r="J12" s="47"/>
      <c r="K12" s="47"/>
      <c r="L12" s="47"/>
      <c r="M12" s="47"/>
      <c r="N12" s="47"/>
      <c r="O12" s="29"/>
      <c r="P12" s="29"/>
      <c r="Q12" s="47"/>
      <c r="R12" s="47"/>
      <c r="S12" s="47"/>
      <c r="T12" s="47"/>
      <c r="U12" s="47"/>
      <c r="V12" s="29"/>
      <c r="W12" s="29"/>
      <c r="X12" s="47"/>
      <c r="Y12" s="47"/>
      <c r="Z12" s="47"/>
      <c r="AA12" s="47"/>
      <c r="AB12" s="47"/>
      <c r="AC12" s="29"/>
      <c r="AD12" s="29"/>
      <c r="AE12" s="47"/>
      <c r="AF12" s="47"/>
      <c r="AG12" s="47"/>
      <c r="AH12" s="47"/>
      <c r="AI12" s="47"/>
      <c r="AJ12" s="29"/>
      <c r="AK12" s="29"/>
      <c r="AL12" s="47"/>
      <c r="AM12" s="47"/>
      <c r="AN12" s="31" t="str">
        <f>IF(ISBLANK(A11),"",COUNTIF(I12:AM12,"○"))</f>
        <v/>
      </c>
      <c r="AO12" s="81"/>
      <c r="AP12" s="76"/>
      <c r="AR12" s="17" t="str">
        <f t="shared" ref="AR12:AR18" si="1">IF(AQ12=0,"",VLOOKUP(AQ12,$AS$8:$AT$17,2,FALSE))</f>
        <v/>
      </c>
      <c r="AS12" s="19"/>
      <c r="AT12" s="20"/>
      <c r="AU12" s="20"/>
    </row>
    <row r="13" spans="1:47" ht="22.5" customHeight="1" x14ac:dyDescent="0.2">
      <c r="A13" s="90"/>
      <c r="B13" s="93"/>
      <c r="C13" s="96"/>
      <c r="D13" s="99"/>
      <c r="E13" s="102"/>
      <c r="F13" s="50" t="str">
        <f>IF(ISBLANK(A11),"","4H未満－給食あり")</f>
        <v/>
      </c>
      <c r="G13" s="26" t="str">
        <f>IF(ISBLANK(A11),"",IF(D11&lt;3,IF(E11="課税",1300,IF(E11="生保",0,IF(E11="非課税",0,""))),IF(E11="課税",1050,IF(E11="生保",0,IF(E11="非課税",0,"")))))</f>
        <v/>
      </c>
      <c r="H13" s="42"/>
      <c r="I13" s="54"/>
      <c r="J13" s="53"/>
      <c r="K13" s="53"/>
      <c r="L13" s="53"/>
      <c r="M13" s="53"/>
      <c r="N13" s="53"/>
      <c r="O13" s="54"/>
      <c r="P13" s="54"/>
      <c r="Q13" s="53"/>
      <c r="R13" s="53"/>
      <c r="S13" s="53"/>
      <c r="T13" s="53"/>
      <c r="U13" s="53"/>
      <c r="V13" s="54"/>
      <c r="W13" s="54"/>
      <c r="X13" s="53"/>
      <c r="Y13" s="53"/>
      <c r="Z13" s="53"/>
      <c r="AA13" s="53"/>
      <c r="AB13" s="53"/>
      <c r="AC13" s="54"/>
      <c r="AD13" s="54"/>
      <c r="AE13" s="53"/>
      <c r="AF13" s="53"/>
      <c r="AG13" s="53"/>
      <c r="AH13" s="53"/>
      <c r="AI13" s="53"/>
      <c r="AJ13" s="54"/>
      <c r="AK13" s="54"/>
      <c r="AL13" s="53"/>
      <c r="AM13" s="53"/>
      <c r="AN13" s="55" t="str">
        <f>IF(ISBLANK(A11),"",COUNTIF(I13:AM13,"○"))</f>
        <v/>
      </c>
      <c r="AO13" s="80" t="str">
        <f>IF(ISBLANK(A11),"",SUM(AN13:AN14))</f>
        <v/>
      </c>
      <c r="AP13" s="76"/>
      <c r="AR13" s="17" t="str">
        <f t="shared" si="1"/>
        <v/>
      </c>
      <c r="AS13" s="19"/>
      <c r="AT13" s="20"/>
      <c r="AU13" s="20"/>
    </row>
    <row r="14" spans="1:47" ht="22.5" customHeight="1" x14ac:dyDescent="0.2">
      <c r="A14" s="91"/>
      <c r="B14" s="94"/>
      <c r="C14" s="97"/>
      <c r="D14" s="100"/>
      <c r="E14" s="103"/>
      <c r="F14" s="49" t="str">
        <f>IF(ISBLANK(A11),"","4H未満－給食なし")</f>
        <v/>
      </c>
      <c r="G14" s="27" t="str">
        <f>IF(ISBLANK(A11),"",IF(D11&lt;3,IF(E11="課税",1000,IF(E11="生保",0,IF(E11="非課税",0,""))),IF(E11="課税",750,IF(E11="生保",0,IF(E11="非課税",0,"")))))</f>
        <v/>
      </c>
      <c r="H14" s="41"/>
      <c r="I14" s="29"/>
      <c r="J14" s="47"/>
      <c r="K14" s="47"/>
      <c r="L14" s="47"/>
      <c r="M14" s="47"/>
      <c r="N14" s="47"/>
      <c r="O14" s="30"/>
      <c r="P14" s="30"/>
      <c r="Q14" s="47"/>
      <c r="R14" s="47"/>
      <c r="S14" s="47"/>
      <c r="T14" s="47"/>
      <c r="U14" s="47"/>
      <c r="V14" s="29"/>
      <c r="W14" s="29"/>
      <c r="X14" s="47"/>
      <c r="Y14" s="47"/>
      <c r="Z14" s="47"/>
      <c r="AA14" s="47"/>
      <c r="AB14" s="47"/>
      <c r="AC14" s="29"/>
      <c r="AD14" s="29"/>
      <c r="AE14" s="47"/>
      <c r="AF14" s="47"/>
      <c r="AG14" s="47"/>
      <c r="AH14" s="47"/>
      <c r="AI14" s="47"/>
      <c r="AJ14" s="29"/>
      <c r="AK14" s="29"/>
      <c r="AL14" s="47"/>
      <c r="AM14" s="47"/>
      <c r="AN14" s="31" t="str">
        <f>IF(ISBLANK(A11),"",COUNTIF(I14:AM14,"○"))</f>
        <v/>
      </c>
      <c r="AO14" s="81"/>
      <c r="AP14" s="77"/>
      <c r="AR14" s="17" t="str">
        <f t="shared" si="1"/>
        <v/>
      </c>
      <c r="AS14" s="21"/>
      <c r="AT14" s="22"/>
      <c r="AU14" s="23"/>
    </row>
    <row r="15" spans="1:47" ht="22.5" customHeight="1" x14ac:dyDescent="0.2">
      <c r="A15" s="89"/>
      <c r="B15" s="92"/>
      <c r="C15" s="95"/>
      <c r="D15" s="98" t="str">
        <f t="shared" ref="D15" si="2">IF(ISBLANK(C15)," ",DATEDIF(C15,B15,"y"))</f>
        <v xml:space="preserve"> </v>
      </c>
      <c r="E15" s="101"/>
      <c r="F15" s="50" t="str">
        <f>IF(ISBLANK(A15),"","4H以上－給食あり")</f>
        <v/>
      </c>
      <c r="G15" s="26" t="str">
        <f>IF(ISBLANK(A15),"",IF(D15&lt;3,IF(E15="課税",2300,IF(E15="生保",0,IF(E15="非課税",0,""))),IF(E15="課税",1800,IF(E15="生保",0,IF(E15="非課税",0,"")))))</f>
        <v/>
      </c>
      <c r="H15" s="40"/>
      <c r="I15" s="28"/>
      <c r="J15" s="46"/>
      <c r="K15" s="46"/>
      <c r="L15" s="46"/>
      <c r="M15" s="46"/>
      <c r="N15" s="46"/>
      <c r="O15" s="28"/>
      <c r="P15" s="28"/>
      <c r="Q15" s="46"/>
      <c r="R15" s="46"/>
      <c r="S15" s="46"/>
      <c r="T15" s="46"/>
      <c r="U15" s="46"/>
      <c r="V15" s="28"/>
      <c r="W15" s="28"/>
      <c r="X15" s="46"/>
      <c r="Y15" s="46"/>
      <c r="Z15" s="46"/>
      <c r="AA15" s="46"/>
      <c r="AB15" s="46"/>
      <c r="AC15" s="28"/>
      <c r="AD15" s="28"/>
      <c r="AE15" s="46"/>
      <c r="AF15" s="46"/>
      <c r="AG15" s="46"/>
      <c r="AH15" s="46"/>
      <c r="AI15" s="46"/>
      <c r="AJ15" s="28"/>
      <c r="AK15" s="28"/>
      <c r="AL15" s="46"/>
      <c r="AM15" s="46"/>
      <c r="AN15" s="48" t="str">
        <f>IF(ISBLANK(A15),"",COUNTIF(I15:AM15,"○"))</f>
        <v/>
      </c>
      <c r="AO15" s="104" t="str">
        <f>IF(ISBLANK(A15),"",SUM(AN15:AN16))</f>
        <v/>
      </c>
      <c r="AP15" s="75" t="str">
        <f>IF(ISBLANK(A15),"",(G15*AN15+G16*AN16+G17*AN17+G18*AN18))</f>
        <v/>
      </c>
      <c r="AR15" s="17" t="str">
        <f t="shared" si="1"/>
        <v/>
      </c>
      <c r="AS15" s="21"/>
      <c r="AT15" s="22"/>
      <c r="AU15" s="23"/>
    </row>
    <row r="16" spans="1:47" ht="22.5" customHeight="1" x14ac:dyDescent="0.2">
      <c r="A16" s="90"/>
      <c r="B16" s="93"/>
      <c r="C16" s="96"/>
      <c r="D16" s="99"/>
      <c r="E16" s="102"/>
      <c r="F16" s="49" t="str">
        <f>IF(ISBLANK(A15),"","4H以上－給食なし")</f>
        <v/>
      </c>
      <c r="G16" s="27" t="str">
        <f>IF(ISBLANK(A15),"",IF(D15&lt;3,IF(E15="課税",2000,IF(E15="生保",0,IF(E15="非課税",0,""))),IF(E15="課税",1500,IF(E15="生保",0,IF(E15="非課税",0,"")))))</f>
        <v/>
      </c>
      <c r="H16" s="41"/>
      <c r="I16" s="29"/>
      <c r="J16" s="47"/>
      <c r="K16" s="47"/>
      <c r="L16" s="47"/>
      <c r="M16" s="47"/>
      <c r="N16" s="47"/>
      <c r="O16" s="29"/>
      <c r="P16" s="29"/>
      <c r="Q16" s="47"/>
      <c r="R16" s="47"/>
      <c r="S16" s="47"/>
      <c r="T16" s="47"/>
      <c r="U16" s="47"/>
      <c r="V16" s="29"/>
      <c r="W16" s="29"/>
      <c r="X16" s="47"/>
      <c r="Y16" s="47"/>
      <c r="Z16" s="47"/>
      <c r="AA16" s="47"/>
      <c r="AB16" s="47"/>
      <c r="AC16" s="29"/>
      <c r="AD16" s="29"/>
      <c r="AE16" s="47"/>
      <c r="AF16" s="47"/>
      <c r="AG16" s="47"/>
      <c r="AH16" s="47"/>
      <c r="AI16" s="47"/>
      <c r="AJ16" s="29"/>
      <c r="AK16" s="29"/>
      <c r="AL16" s="47"/>
      <c r="AM16" s="47"/>
      <c r="AN16" s="31" t="str">
        <f>IF(ISBLANK(A15),"",COUNTIF(I16:AM16,"○"))</f>
        <v/>
      </c>
      <c r="AO16" s="81"/>
      <c r="AP16" s="76"/>
      <c r="AR16" s="17" t="str">
        <f t="shared" si="1"/>
        <v/>
      </c>
      <c r="AS16" s="21"/>
      <c r="AT16" s="22"/>
      <c r="AU16" s="23"/>
    </row>
    <row r="17" spans="1:47" ht="22.5" customHeight="1" x14ac:dyDescent="0.2">
      <c r="A17" s="90"/>
      <c r="B17" s="93"/>
      <c r="C17" s="96"/>
      <c r="D17" s="99"/>
      <c r="E17" s="102"/>
      <c r="F17" s="50" t="str">
        <f>IF(ISBLANK(A15),"","4H未満－給食あり")</f>
        <v/>
      </c>
      <c r="G17" s="26" t="str">
        <f>IF(ISBLANK(A15),"",IF(D15&lt;3,IF(E15="課税",1300,IF(E15="生保",0,IF(E15="非課税",0,""))),IF(E15="課税",1050,IF(E15="生保",0,IF(E15="非課税",0,"")))))</f>
        <v/>
      </c>
      <c r="H17" s="42"/>
      <c r="I17" s="54"/>
      <c r="J17" s="53"/>
      <c r="K17" s="53"/>
      <c r="L17" s="53"/>
      <c r="M17" s="53"/>
      <c r="N17" s="53"/>
      <c r="O17" s="54"/>
      <c r="P17" s="54"/>
      <c r="Q17" s="53"/>
      <c r="R17" s="53"/>
      <c r="S17" s="53"/>
      <c r="T17" s="53"/>
      <c r="U17" s="53"/>
      <c r="V17" s="54"/>
      <c r="W17" s="54"/>
      <c r="X17" s="53"/>
      <c r="Y17" s="53"/>
      <c r="Z17" s="53"/>
      <c r="AA17" s="53"/>
      <c r="AB17" s="53"/>
      <c r="AC17" s="54"/>
      <c r="AD17" s="54"/>
      <c r="AE17" s="53"/>
      <c r="AF17" s="53"/>
      <c r="AG17" s="53"/>
      <c r="AH17" s="53"/>
      <c r="AI17" s="53"/>
      <c r="AJ17" s="54"/>
      <c r="AK17" s="54"/>
      <c r="AL17" s="53"/>
      <c r="AM17" s="53"/>
      <c r="AN17" s="55" t="str">
        <f>IF(ISBLANK(A15),"",COUNTIF(I17:AM17,"○"))</f>
        <v/>
      </c>
      <c r="AO17" s="80" t="str">
        <f>IF(ISBLANK(A15),"",SUM(AN17:AN18))</f>
        <v/>
      </c>
      <c r="AP17" s="76"/>
      <c r="AR17" s="17" t="str">
        <f t="shared" si="1"/>
        <v/>
      </c>
      <c r="AS17" s="21"/>
      <c r="AT17" s="22"/>
      <c r="AU17" s="23"/>
    </row>
    <row r="18" spans="1:47" ht="22.5" customHeight="1" x14ac:dyDescent="0.2">
      <c r="A18" s="91"/>
      <c r="B18" s="94"/>
      <c r="C18" s="97"/>
      <c r="D18" s="100"/>
      <c r="E18" s="103"/>
      <c r="F18" s="49" t="str">
        <f>IF(ISBLANK(A15),"","4H未満－給食なし")</f>
        <v/>
      </c>
      <c r="G18" s="27" t="str">
        <f>IF(ISBLANK(A15),"",IF(D15&lt;3,IF(E15="課税",1000,IF(E15="生保",0,IF(E15="非課税",0,""))),IF(E15="課税",750,IF(E15="生保",0,IF(E15="非課税",0,"")))))</f>
        <v/>
      </c>
      <c r="H18" s="41"/>
      <c r="I18" s="29"/>
      <c r="J18" s="47"/>
      <c r="K18" s="47"/>
      <c r="L18" s="47"/>
      <c r="M18" s="47"/>
      <c r="N18" s="47"/>
      <c r="O18" s="30"/>
      <c r="P18" s="30"/>
      <c r="Q18" s="47"/>
      <c r="R18" s="47"/>
      <c r="S18" s="47"/>
      <c r="T18" s="47"/>
      <c r="U18" s="47"/>
      <c r="V18" s="29"/>
      <c r="W18" s="29"/>
      <c r="X18" s="47"/>
      <c r="Y18" s="47"/>
      <c r="Z18" s="47"/>
      <c r="AA18" s="47"/>
      <c r="AB18" s="47"/>
      <c r="AC18" s="29"/>
      <c r="AD18" s="29"/>
      <c r="AE18" s="47"/>
      <c r="AF18" s="47"/>
      <c r="AG18" s="47"/>
      <c r="AH18" s="47"/>
      <c r="AI18" s="47"/>
      <c r="AJ18" s="29"/>
      <c r="AK18" s="29"/>
      <c r="AL18" s="47"/>
      <c r="AM18" s="47"/>
      <c r="AN18" s="31" t="str">
        <f>IF(ISBLANK(A15),"",COUNTIF(I18:AM18,"○"))</f>
        <v/>
      </c>
      <c r="AO18" s="81"/>
      <c r="AP18" s="77"/>
      <c r="AR18" s="17" t="str">
        <f t="shared" si="1"/>
        <v/>
      </c>
      <c r="AS18" s="21"/>
      <c r="AT18" s="22"/>
      <c r="AU18" s="22"/>
    </row>
    <row r="19" spans="1:47" ht="22.5" customHeight="1" x14ac:dyDescent="0.2">
      <c r="A19" s="89"/>
      <c r="B19" s="92"/>
      <c r="C19" s="95"/>
      <c r="D19" s="98" t="str">
        <f t="shared" ref="D19" si="3">IF(ISBLANK(C19)," ",DATEDIF(C19,B19,"y"))</f>
        <v xml:space="preserve"> </v>
      </c>
      <c r="E19" s="101"/>
      <c r="F19" s="50" t="str">
        <f>IF(ISBLANK(A19),"","4H以上－給食あり")</f>
        <v/>
      </c>
      <c r="G19" s="26" t="str">
        <f>IF(ISBLANK(A19),"",IF(D19&lt;3,IF(E19="課税",2300,IF(E19="生保",0,IF(E19="非課税",0,""))),IF(E19="課税",1800,IF(E19="生保",0,IF(E19="非課税",0,"")))))</f>
        <v/>
      </c>
      <c r="H19" s="40"/>
      <c r="I19" s="28"/>
      <c r="J19" s="46"/>
      <c r="K19" s="46"/>
      <c r="L19" s="46"/>
      <c r="M19" s="46"/>
      <c r="N19" s="46"/>
      <c r="O19" s="28"/>
      <c r="P19" s="28"/>
      <c r="Q19" s="46"/>
      <c r="R19" s="46"/>
      <c r="S19" s="46"/>
      <c r="T19" s="46"/>
      <c r="U19" s="46"/>
      <c r="V19" s="28"/>
      <c r="W19" s="28"/>
      <c r="X19" s="46"/>
      <c r="Y19" s="46"/>
      <c r="Z19" s="46"/>
      <c r="AA19" s="46"/>
      <c r="AB19" s="46"/>
      <c r="AC19" s="28"/>
      <c r="AD19" s="28"/>
      <c r="AE19" s="46"/>
      <c r="AF19" s="46"/>
      <c r="AG19" s="46"/>
      <c r="AH19" s="46"/>
      <c r="AI19" s="46"/>
      <c r="AJ19" s="28"/>
      <c r="AK19" s="28"/>
      <c r="AL19" s="46"/>
      <c r="AM19" s="46"/>
      <c r="AN19" s="48" t="str">
        <f>IF(ISBLANK(A19),"",COUNTIF(I19:AM19,"○"))</f>
        <v/>
      </c>
      <c r="AO19" s="104" t="str">
        <f>IF(ISBLANK(A19),"",SUM(AN19:AN20))</f>
        <v/>
      </c>
      <c r="AP19" s="75" t="str">
        <f>IF(ISBLANK(A19),"",(G19*AN19+G20*AN20+G21*AN21+G22*AN22))</f>
        <v/>
      </c>
      <c r="AS19" s="21"/>
      <c r="AT19" s="22"/>
      <c r="AU19" s="22"/>
    </row>
    <row r="20" spans="1:47" ht="22.5" customHeight="1" x14ac:dyDescent="0.2">
      <c r="A20" s="90"/>
      <c r="B20" s="93"/>
      <c r="C20" s="96"/>
      <c r="D20" s="99"/>
      <c r="E20" s="102"/>
      <c r="F20" s="49" t="str">
        <f>IF(ISBLANK(A19),"","4H以上－給食なし")</f>
        <v/>
      </c>
      <c r="G20" s="27" t="str">
        <f>IF(ISBLANK(A19),"",IF(D19&lt;3,IF(E19="課税",2000,IF(E19="生保",0,IF(E19="非課税",0,""))),IF(E19="課税",1500,IF(E19="生保",0,IF(E19="非課税",0,"")))))</f>
        <v/>
      </c>
      <c r="H20" s="41"/>
      <c r="I20" s="29"/>
      <c r="J20" s="47"/>
      <c r="K20" s="47"/>
      <c r="L20" s="47"/>
      <c r="M20" s="47"/>
      <c r="N20" s="47"/>
      <c r="O20" s="29"/>
      <c r="P20" s="29"/>
      <c r="Q20" s="47"/>
      <c r="R20" s="47"/>
      <c r="S20" s="47"/>
      <c r="T20" s="47"/>
      <c r="U20" s="47"/>
      <c r="V20" s="29"/>
      <c r="W20" s="29"/>
      <c r="X20" s="47"/>
      <c r="Y20" s="47"/>
      <c r="Z20" s="47"/>
      <c r="AA20" s="47"/>
      <c r="AB20" s="47"/>
      <c r="AC20" s="29"/>
      <c r="AD20" s="29"/>
      <c r="AE20" s="47"/>
      <c r="AF20" s="47"/>
      <c r="AG20" s="47"/>
      <c r="AH20" s="47"/>
      <c r="AI20" s="47"/>
      <c r="AJ20" s="29"/>
      <c r="AK20" s="29"/>
      <c r="AL20" s="47"/>
      <c r="AM20" s="47"/>
      <c r="AN20" s="31" t="str">
        <f>IF(ISBLANK(A19),"",COUNTIF(I20:AM20,"○"))</f>
        <v/>
      </c>
      <c r="AO20" s="81"/>
      <c r="AP20" s="76"/>
      <c r="AS20" s="13"/>
      <c r="AT20" s="22"/>
      <c r="AU20" s="22"/>
    </row>
    <row r="21" spans="1:47" ht="22.5" customHeight="1" x14ac:dyDescent="0.2">
      <c r="A21" s="90"/>
      <c r="B21" s="93"/>
      <c r="C21" s="96"/>
      <c r="D21" s="99"/>
      <c r="E21" s="102"/>
      <c r="F21" s="50" t="str">
        <f>IF(ISBLANK(A19),"","4H未満－給食あり")</f>
        <v/>
      </c>
      <c r="G21" s="26" t="str">
        <f>IF(ISBLANK(A19),"",IF(D19&lt;3,IF(E19="課税",1300,IF(E19="生保",0,IF(E19="非課税",0,""))),IF(E19="課税",1050,IF(E19="生保",0,IF(E19="非課税",0,"")))))</f>
        <v/>
      </c>
      <c r="H21" s="42"/>
      <c r="I21" s="54"/>
      <c r="J21" s="53"/>
      <c r="K21" s="53"/>
      <c r="L21" s="53"/>
      <c r="M21" s="53"/>
      <c r="N21" s="53"/>
      <c r="O21" s="54"/>
      <c r="P21" s="54"/>
      <c r="Q21" s="53"/>
      <c r="R21" s="53"/>
      <c r="S21" s="53"/>
      <c r="T21" s="53"/>
      <c r="U21" s="53"/>
      <c r="V21" s="54"/>
      <c r="W21" s="54"/>
      <c r="X21" s="53"/>
      <c r="Y21" s="53"/>
      <c r="Z21" s="53"/>
      <c r="AA21" s="53"/>
      <c r="AB21" s="53"/>
      <c r="AC21" s="54"/>
      <c r="AD21" s="54"/>
      <c r="AE21" s="53"/>
      <c r="AF21" s="53"/>
      <c r="AG21" s="53"/>
      <c r="AH21" s="53"/>
      <c r="AI21" s="53"/>
      <c r="AJ21" s="54"/>
      <c r="AK21" s="54"/>
      <c r="AL21" s="53"/>
      <c r="AM21" s="53"/>
      <c r="AN21" s="55" t="str">
        <f>IF(ISBLANK(A19),"",COUNTIF(I21:AM21,"○"))</f>
        <v/>
      </c>
      <c r="AO21" s="80" t="str">
        <f>IF(ISBLANK(A19),"",SUM(AN21:AN22))</f>
        <v/>
      </c>
      <c r="AP21" s="76"/>
      <c r="AS21" s="13"/>
      <c r="AT21" s="22"/>
      <c r="AU21" s="22"/>
    </row>
    <row r="22" spans="1:47" ht="22.5" customHeight="1" x14ac:dyDescent="0.2">
      <c r="A22" s="91"/>
      <c r="B22" s="94"/>
      <c r="C22" s="97"/>
      <c r="D22" s="100"/>
      <c r="E22" s="103"/>
      <c r="F22" s="49" t="str">
        <f>IF(ISBLANK(A19),"","4H未満－給食なし")</f>
        <v/>
      </c>
      <c r="G22" s="27" t="str">
        <f>IF(ISBLANK(A19),"",IF(D19&lt;3,IF(E19="課税",1000,IF(E19="生保",0,IF(E19="非課税",0,""))),IF(E19="課税",750,IF(E19="生保",0,IF(E19="非課税",0,"")))))</f>
        <v/>
      </c>
      <c r="H22" s="41"/>
      <c r="I22" s="29"/>
      <c r="J22" s="47"/>
      <c r="K22" s="47"/>
      <c r="L22" s="47"/>
      <c r="M22" s="47"/>
      <c r="N22" s="47"/>
      <c r="O22" s="30"/>
      <c r="P22" s="30"/>
      <c r="Q22" s="47"/>
      <c r="R22" s="47"/>
      <c r="S22" s="47"/>
      <c r="T22" s="47"/>
      <c r="U22" s="47"/>
      <c r="V22" s="29"/>
      <c r="W22" s="29"/>
      <c r="X22" s="47"/>
      <c r="Y22" s="47"/>
      <c r="Z22" s="47"/>
      <c r="AA22" s="47"/>
      <c r="AB22" s="47"/>
      <c r="AC22" s="29"/>
      <c r="AD22" s="29"/>
      <c r="AE22" s="47"/>
      <c r="AF22" s="47"/>
      <c r="AG22" s="47"/>
      <c r="AH22" s="47"/>
      <c r="AI22" s="47"/>
      <c r="AJ22" s="29"/>
      <c r="AK22" s="29"/>
      <c r="AL22" s="47"/>
      <c r="AM22" s="47"/>
      <c r="AN22" s="31" t="str">
        <f>IF(ISBLANK(A19),"",COUNTIF(I22:AM22,"○"))</f>
        <v/>
      </c>
      <c r="AO22" s="81"/>
      <c r="AP22" s="77"/>
      <c r="AS22" s="13"/>
      <c r="AT22" s="22"/>
      <c r="AU22" s="22"/>
    </row>
    <row r="23" spans="1:47" ht="22.5" customHeight="1" x14ac:dyDescent="0.2">
      <c r="A23" s="89"/>
      <c r="B23" s="92"/>
      <c r="C23" s="95"/>
      <c r="D23" s="98" t="str">
        <f t="shared" ref="D23" si="4">IF(ISBLANK(C23)," ",DATEDIF(C23,B23,"y"))</f>
        <v xml:space="preserve"> </v>
      </c>
      <c r="E23" s="101"/>
      <c r="F23" s="50" t="str">
        <f>IF(ISBLANK(A23),"","4H以上－給食あり")</f>
        <v/>
      </c>
      <c r="G23" s="26" t="str">
        <f>IF(ISBLANK(A23),"",IF(D23&lt;3,IF(E23="課税",2300,IF(E23="生保",0,IF(E23="非課税",0,""))),IF(E23="課税",1800,IF(E23="生保",0,IF(E23="非課税",0,"")))))</f>
        <v/>
      </c>
      <c r="H23" s="40"/>
      <c r="I23" s="28"/>
      <c r="J23" s="46"/>
      <c r="K23" s="46"/>
      <c r="L23" s="46"/>
      <c r="M23" s="46"/>
      <c r="N23" s="46"/>
      <c r="O23" s="28"/>
      <c r="P23" s="28"/>
      <c r="Q23" s="46"/>
      <c r="R23" s="46"/>
      <c r="S23" s="46"/>
      <c r="T23" s="46"/>
      <c r="U23" s="46"/>
      <c r="V23" s="28"/>
      <c r="W23" s="28"/>
      <c r="X23" s="46"/>
      <c r="Y23" s="46"/>
      <c r="Z23" s="46"/>
      <c r="AA23" s="46"/>
      <c r="AB23" s="46"/>
      <c r="AC23" s="28"/>
      <c r="AD23" s="28"/>
      <c r="AE23" s="46"/>
      <c r="AF23" s="46"/>
      <c r="AG23" s="46"/>
      <c r="AH23" s="46"/>
      <c r="AI23" s="46"/>
      <c r="AJ23" s="28"/>
      <c r="AK23" s="28"/>
      <c r="AL23" s="46"/>
      <c r="AM23" s="46"/>
      <c r="AN23" s="48" t="str">
        <f>IF(ISBLANK(A23),"",COUNTIF(I23:AM23,"○"))</f>
        <v/>
      </c>
      <c r="AO23" s="104" t="str">
        <f>IF(ISBLANK(A23),"",SUM(AN23:AN24))</f>
        <v/>
      </c>
      <c r="AP23" s="75" t="str">
        <f>IF(ISBLANK(A23),"",(G23*AN23+G24*AN24+G25*AN25+G26*AN26))</f>
        <v/>
      </c>
      <c r="AS23" s="13"/>
      <c r="AT23" s="22"/>
      <c r="AU23" s="22"/>
    </row>
    <row r="24" spans="1:47" ht="22.5" customHeight="1" x14ac:dyDescent="0.2">
      <c r="A24" s="90"/>
      <c r="B24" s="93"/>
      <c r="C24" s="96"/>
      <c r="D24" s="99"/>
      <c r="E24" s="102"/>
      <c r="F24" s="49" t="str">
        <f>IF(ISBLANK(A23),"","4H以上－給食なし")</f>
        <v/>
      </c>
      <c r="G24" s="27" t="str">
        <f>IF(ISBLANK(A23),"",IF(D23&lt;3,IF(E23="課税",2000,IF(E23="生保",0,IF(E23="非課税",0,""))),IF(E23="課税",1500,IF(E23="生保",0,IF(E23="非課税",0,"")))))</f>
        <v/>
      </c>
      <c r="H24" s="41"/>
      <c r="I24" s="29"/>
      <c r="J24" s="47"/>
      <c r="K24" s="47"/>
      <c r="L24" s="47"/>
      <c r="M24" s="47"/>
      <c r="N24" s="47"/>
      <c r="O24" s="29"/>
      <c r="P24" s="29"/>
      <c r="Q24" s="47"/>
      <c r="R24" s="47"/>
      <c r="S24" s="47"/>
      <c r="T24" s="47"/>
      <c r="U24" s="47"/>
      <c r="V24" s="29"/>
      <c r="W24" s="29"/>
      <c r="X24" s="47"/>
      <c r="Y24" s="47"/>
      <c r="Z24" s="47"/>
      <c r="AA24" s="47"/>
      <c r="AB24" s="47"/>
      <c r="AC24" s="29"/>
      <c r="AD24" s="29"/>
      <c r="AE24" s="47"/>
      <c r="AF24" s="47"/>
      <c r="AG24" s="47"/>
      <c r="AH24" s="47"/>
      <c r="AI24" s="47"/>
      <c r="AJ24" s="29"/>
      <c r="AK24" s="29"/>
      <c r="AL24" s="47"/>
      <c r="AM24" s="47"/>
      <c r="AN24" s="31" t="str">
        <f>IF(ISBLANK(A23),"",COUNTIF(I24:AM24,"○"))</f>
        <v/>
      </c>
      <c r="AO24" s="81"/>
      <c r="AP24" s="76"/>
    </row>
    <row r="25" spans="1:47" ht="22.5" customHeight="1" x14ac:dyDescent="0.2">
      <c r="A25" s="90"/>
      <c r="B25" s="93"/>
      <c r="C25" s="96"/>
      <c r="D25" s="99"/>
      <c r="E25" s="102"/>
      <c r="F25" s="50" t="str">
        <f>IF(ISBLANK(A23),"","4H未満－給食あり")</f>
        <v/>
      </c>
      <c r="G25" s="26" t="str">
        <f>IF(ISBLANK(A23),"",IF(D23&lt;3,IF(E23="課税",1300,IF(E23="生保",0,IF(E23="非課税",0,""))),IF(E23="課税",1050,IF(E23="生保",0,IF(E23="非課税",0,"")))))</f>
        <v/>
      </c>
      <c r="H25" s="42"/>
      <c r="I25" s="54"/>
      <c r="J25" s="53"/>
      <c r="K25" s="53"/>
      <c r="L25" s="53"/>
      <c r="M25" s="53"/>
      <c r="N25" s="53"/>
      <c r="O25" s="54"/>
      <c r="P25" s="54"/>
      <c r="Q25" s="53"/>
      <c r="R25" s="53"/>
      <c r="S25" s="53"/>
      <c r="T25" s="53"/>
      <c r="U25" s="53"/>
      <c r="V25" s="54"/>
      <c r="W25" s="54"/>
      <c r="X25" s="53"/>
      <c r="Y25" s="53"/>
      <c r="Z25" s="53"/>
      <c r="AA25" s="53"/>
      <c r="AB25" s="53"/>
      <c r="AC25" s="54"/>
      <c r="AD25" s="54"/>
      <c r="AE25" s="53"/>
      <c r="AF25" s="53"/>
      <c r="AG25" s="53"/>
      <c r="AH25" s="53"/>
      <c r="AI25" s="53"/>
      <c r="AJ25" s="54"/>
      <c r="AK25" s="54"/>
      <c r="AL25" s="53"/>
      <c r="AM25" s="53"/>
      <c r="AN25" s="55" t="str">
        <f>IF(ISBLANK(A23),"",COUNTIF(I25:AM25,"○"))</f>
        <v/>
      </c>
      <c r="AO25" s="80" t="str">
        <f>IF(ISBLANK(A23),"",SUM(AN25:AN26))</f>
        <v/>
      </c>
      <c r="AP25" s="76"/>
    </row>
    <row r="26" spans="1:47" ht="22.5" customHeight="1" x14ac:dyDescent="0.2">
      <c r="A26" s="91"/>
      <c r="B26" s="94"/>
      <c r="C26" s="97"/>
      <c r="D26" s="100"/>
      <c r="E26" s="103"/>
      <c r="F26" s="49" t="str">
        <f>IF(ISBLANK(A23),"","4H未満－給食なし")</f>
        <v/>
      </c>
      <c r="G26" s="27" t="str">
        <f>IF(ISBLANK(A23),"",IF(D23&lt;3,IF(E23="課税",1000,IF(E23="生保",0,IF(E23="非課税",0,""))),IF(E23="課税",750,IF(E23="生保",0,IF(E23="非課税",0,"")))))</f>
        <v/>
      </c>
      <c r="H26" s="41"/>
      <c r="I26" s="29"/>
      <c r="J26" s="47"/>
      <c r="K26" s="47"/>
      <c r="L26" s="47"/>
      <c r="M26" s="47"/>
      <c r="N26" s="47"/>
      <c r="O26" s="30"/>
      <c r="P26" s="30"/>
      <c r="Q26" s="47"/>
      <c r="R26" s="47"/>
      <c r="S26" s="47"/>
      <c r="T26" s="47"/>
      <c r="U26" s="47"/>
      <c r="V26" s="29"/>
      <c r="W26" s="29"/>
      <c r="X26" s="47"/>
      <c r="Y26" s="47"/>
      <c r="Z26" s="47"/>
      <c r="AA26" s="47"/>
      <c r="AB26" s="47"/>
      <c r="AC26" s="29"/>
      <c r="AD26" s="29"/>
      <c r="AE26" s="47"/>
      <c r="AF26" s="47"/>
      <c r="AG26" s="47"/>
      <c r="AH26" s="47"/>
      <c r="AI26" s="47"/>
      <c r="AJ26" s="29"/>
      <c r="AK26" s="29"/>
      <c r="AL26" s="47"/>
      <c r="AM26" s="47"/>
      <c r="AN26" s="31" t="str">
        <f>IF(ISBLANK(A23),"",COUNTIF(I26:AM26,"○"))</f>
        <v/>
      </c>
      <c r="AO26" s="81"/>
      <c r="AP26" s="77"/>
    </row>
    <row r="27" spans="1:47" ht="22.5" customHeight="1" x14ac:dyDescent="0.2">
      <c r="A27" s="89"/>
      <c r="B27" s="92"/>
      <c r="C27" s="95"/>
      <c r="D27" s="98" t="str">
        <f t="shared" ref="D27" si="5">IF(ISBLANK(C27)," ",DATEDIF(C27,B27,"y"))</f>
        <v xml:space="preserve"> </v>
      </c>
      <c r="E27" s="101"/>
      <c r="F27" s="50" t="str">
        <f>IF(ISBLANK(A27),"","4H以上－給食あり")</f>
        <v/>
      </c>
      <c r="G27" s="26" t="str">
        <f>IF(ISBLANK(A27),"",IF(D27&lt;3,IF(E27="課税",2300,IF(E27="生保",0,IF(E27="非課税",0,""))),IF(E27="課税",1800,IF(E27="生保",0,IF(E27="非課税",0,"")))))</f>
        <v/>
      </c>
      <c r="H27" s="40"/>
      <c r="I27" s="28"/>
      <c r="J27" s="46"/>
      <c r="K27" s="46"/>
      <c r="L27" s="46"/>
      <c r="M27" s="46"/>
      <c r="N27" s="46"/>
      <c r="O27" s="28"/>
      <c r="P27" s="28"/>
      <c r="Q27" s="46"/>
      <c r="R27" s="46"/>
      <c r="S27" s="46"/>
      <c r="T27" s="46"/>
      <c r="U27" s="46"/>
      <c r="V27" s="28"/>
      <c r="W27" s="28"/>
      <c r="X27" s="46"/>
      <c r="Y27" s="46"/>
      <c r="Z27" s="46"/>
      <c r="AA27" s="46"/>
      <c r="AB27" s="46"/>
      <c r="AC27" s="28"/>
      <c r="AD27" s="28"/>
      <c r="AE27" s="46"/>
      <c r="AF27" s="46"/>
      <c r="AG27" s="46"/>
      <c r="AH27" s="46"/>
      <c r="AI27" s="46"/>
      <c r="AJ27" s="28"/>
      <c r="AK27" s="28"/>
      <c r="AL27" s="46"/>
      <c r="AM27" s="46"/>
      <c r="AN27" s="48" t="str">
        <f>IF(ISBLANK(A27),"",COUNTIF(I27:AM27,"○"))</f>
        <v/>
      </c>
      <c r="AO27" s="104" t="str">
        <f>IF(ISBLANK(A27),"",SUM(AN27:AN28))</f>
        <v/>
      </c>
      <c r="AP27" s="75" t="str">
        <f>IF(ISBLANK(A27),"",(G27*AN27+G28*AN28+G29*AN29+G30*AN30))</f>
        <v/>
      </c>
    </row>
    <row r="28" spans="1:47" ht="22.5" customHeight="1" x14ac:dyDescent="0.2">
      <c r="A28" s="90"/>
      <c r="B28" s="93"/>
      <c r="C28" s="96"/>
      <c r="D28" s="99"/>
      <c r="E28" s="102"/>
      <c r="F28" s="49" t="str">
        <f>IF(ISBLANK(A27),"","4H以上－給食なし")</f>
        <v/>
      </c>
      <c r="G28" s="27" t="str">
        <f>IF(ISBLANK(A27),"",IF(D27&lt;3,IF(E27="課税",2000,IF(E27="生保",0,IF(E27="非課税",0,""))),IF(E27="課税",1500,IF(E27="生保",0,IF(E27="非課税",0,"")))))</f>
        <v/>
      </c>
      <c r="H28" s="41"/>
      <c r="I28" s="29"/>
      <c r="J28" s="47"/>
      <c r="K28" s="47"/>
      <c r="L28" s="47"/>
      <c r="M28" s="47"/>
      <c r="N28" s="47"/>
      <c r="O28" s="29"/>
      <c r="P28" s="29"/>
      <c r="Q28" s="47"/>
      <c r="R28" s="47"/>
      <c r="S28" s="47"/>
      <c r="T28" s="47"/>
      <c r="U28" s="47"/>
      <c r="V28" s="29"/>
      <c r="W28" s="29"/>
      <c r="X28" s="47"/>
      <c r="Y28" s="47"/>
      <c r="Z28" s="47"/>
      <c r="AA28" s="47"/>
      <c r="AB28" s="47"/>
      <c r="AC28" s="29"/>
      <c r="AD28" s="29"/>
      <c r="AE28" s="47"/>
      <c r="AF28" s="47"/>
      <c r="AG28" s="47"/>
      <c r="AH28" s="47"/>
      <c r="AI28" s="47"/>
      <c r="AJ28" s="29"/>
      <c r="AK28" s="29"/>
      <c r="AL28" s="47"/>
      <c r="AM28" s="47"/>
      <c r="AN28" s="31" t="str">
        <f>IF(ISBLANK(A27),"",COUNTIF(I28:AM28,"○"))</f>
        <v/>
      </c>
      <c r="AO28" s="81"/>
      <c r="AP28" s="76"/>
    </row>
    <row r="29" spans="1:47" ht="22.5" customHeight="1" x14ac:dyDescent="0.2">
      <c r="A29" s="90"/>
      <c r="B29" s="93"/>
      <c r="C29" s="96"/>
      <c r="D29" s="99"/>
      <c r="E29" s="102"/>
      <c r="F29" s="50" t="str">
        <f>IF(ISBLANK(A27),"","4H未満－給食あり")</f>
        <v/>
      </c>
      <c r="G29" s="26" t="str">
        <f>IF(ISBLANK(A27),"",IF(D27&lt;3,IF(E27="課税",1300,IF(E27="生保",0,IF(E27="非課税",0,""))),IF(E27="課税",1050,IF(E27="生保",0,IF(E27="非課税",0,"")))))</f>
        <v/>
      </c>
      <c r="H29" s="42"/>
      <c r="I29" s="54"/>
      <c r="J29" s="53"/>
      <c r="K29" s="53"/>
      <c r="L29" s="53"/>
      <c r="M29" s="53"/>
      <c r="N29" s="53"/>
      <c r="O29" s="54"/>
      <c r="P29" s="54"/>
      <c r="Q29" s="53"/>
      <c r="R29" s="53"/>
      <c r="S29" s="53"/>
      <c r="T29" s="53"/>
      <c r="U29" s="53"/>
      <c r="V29" s="54"/>
      <c r="W29" s="54"/>
      <c r="X29" s="53"/>
      <c r="Y29" s="53"/>
      <c r="Z29" s="53"/>
      <c r="AA29" s="53"/>
      <c r="AB29" s="53"/>
      <c r="AC29" s="54"/>
      <c r="AD29" s="54"/>
      <c r="AE29" s="53"/>
      <c r="AF29" s="53"/>
      <c r="AG29" s="53"/>
      <c r="AH29" s="53"/>
      <c r="AI29" s="53"/>
      <c r="AJ29" s="54"/>
      <c r="AK29" s="54"/>
      <c r="AL29" s="53"/>
      <c r="AM29" s="53"/>
      <c r="AN29" s="55" t="str">
        <f>IF(ISBLANK(A27),"",COUNTIF(I29:AM29,"○"))</f>
        <v/>
      </c>
      <c r="AO29" s="80" t="str">
        <f>IF(ISBLANK(A27),"",SUM(AN29:AN30))</f>
        <v/>
      </c>
      <c r="AP29" s="76"/>
    </row>
    <row r="30" spans="1:47" ht="22.5" customHeight="1" x14ac:dyDescent="0.2">
      <c r="A30" s="91"/>
      <c r="B30" s="94"/>
      <c r="C30" s="97"/>
      <c r="D30" s="100"/>
      <c r="E30" s="103"/>
      <c r="F30" s="49" t="str">
        <f>IF(ISBLANK(A27),"","4H未満－給食なし")</f>
        <v/>
      </c>
      <c r="G30" s="27" t="str">
        <f>IF(ISBLANK(A27),"",IF(D27&lt;3,IF(E27="課税",1000,IF(E27="生保",0,IF(E27="非課税",0,""))),IF(E27="課税",750,IF(E27="生保",0,IF(E27="非課税",0,"")))))</f>
        <v/>
      </c>
      <c r="H30" s="41"/>
      <c r="I30" s="29"/>
      <c r="J30" s="47"/>
      <c r="K30" s="47"/>
      <c r="L30" s="47"/>
      <c r="M30" s="47"/>
      <c r="N30" s="47"/>
      <c r="O30" s="30"/>
      <c r="P30" s="30"/>
      <c r="Q30" s="47"/>
      <c r="R30" s="47"/>
      <c r="S30" s="47"/>
      <c r="T30" s="47"/>
      <c r="U30" s="47"/>
      <c r="V30" s="29"/>
      <c r="W30" s="29"/>
      <c r="X30" s="47"/>
      <c r="Y30" s="47"/>
      <c r="Z30" s="47"/>
      <c r="AA30" s="47"/>
      <c r="AB30" s="47"/>
      <c r="AC30" s="29"/>
      <c r="AD30" s="29"/>
      <c r="AE30" s="47"/>
      <c r="AF30" s="47"/>
      <c r="AG30" s="47"/>
      <c r="AH30" s="47"/>
      <c r="AI30" s="47"/>
      <c r="AJ30" s="29"/>
      <c r="AK30" s="29"/>
      <c r="AL30" s="47"/>
      <c r="AM30" s="47"/>
      <c r="AN30" s="31" t="str">
        <f>IF(ISBLANK(A27),"",COUNTIF(I30:AM30,"○"))</f>
        <v/>
      </c>
      <c r="AO30" s="81"/>
      <c r="AP30" s="77"/>
    </row>
    <row r="31" spans="1:47" ht="22.5" customHeight="1" x14ac:dyDescent="0.2">
      <c r="A31" s="89"/>
      <c r="B31" s="92"/>
      <c r="C31" s="95"/>
      <c r="D31" s="98" t="str">
        <f t="shared" ref="D31" si="6">IF(ISBLANK(C31)," ",DATEDIF(C31,B31,"y"))</f>
        <v xml:space="preserve"> </v>
      </c>
      <c r="E31" s="101"/>
      <c r="F31" s="50" t="str">
        <f>IF(ISBLANK(A31),"","4H以上－給食あり")</f>
        <v/>
      </c>
      <c r="G31" s="26" t="str">
        <f>IF(ISBLANK(A31),"",IF(D31&lt;3,IF(E31="課税",2300,IF(E31="生保",0,IF(E31="非課税",0,""))),IF(E31="課税",1800,IF(E31="生保",0,IF(E31="非課税",0,"")))))</f>
        <v/>
      </c>
      <c r="H31" s="40"/>
      <c r="I31" s="28"/>
      <c r="J31" s="46"/>
      <c r="K31" s="46"/>
      <c r="L31" s="46"/>
      <c r="M31" s="46"/>
      <c r="N31" s="46"/>
      <c r="O31" s="28"/>
      <c r="P31" s="28"/>
      <c r="Q31" s="46"/>
      <c r="R31" s="46"/>
      <c r="S31" s="46"/>
      <c r="T31" s="46"/>
      <c r="U31" s="46"/>
      <c r="V31" s="28"/>
      <c r="W31" s="28"/>
      <c r="X31" s="46"/>
      <c r="Y31" s="46"/>
      <c r="Z31" s="46"/>
      <c r="AA31" s="46"/>
      <c r="AB31" s="46"/>
      <c r="AC31" s="28"/>
      <c r="AD31" s="28"/>
      <c r="AE31" s="46"/>
      <c r="AF31" s="46"/>
      <c r="AG31" s="46"/>
      <c r="AH31" s="46"/>
      <c r="AI31" s="46"/>
      <c r="AJ31" s="28"/>
      <c r="AK31" s="28"/>
      <c r="AL31" s="46"/>
      <c r="AM31" s="46"/>
      <c r="AN31" s="48" t="str">
        <f>IF(ISBLANK(A31),"",COUNTIF(I31:AM31,"○"))</f>
        <v/>
      </c>
      <c r="AO31" s="104" t="str">
        <f>IF(ISBLANK(A31),"",SUM(AN31:AN32))</f>
        <v/>
      </c>
      <c r="AP31" s="75" t="str">
        <f>IF(ISBLANK(A31),"",(G31*AN31+G32*AN32+G33*AN33+G34*AN34))</f>
        <v/>
      </c>
      <c r="AS31" s="21"/>
      <c r="AT31" s="22"/>
      <c r="AU31" s="22"/>
    </row>
    <row r="32" spans="1:47" ht="22.5" customHeight="1" x14ac:dyDescent="0.2">
      <c r="A32" s="90"/>
      <c r="B32" s="93"/>
      <c r="C32" s="96"/>
      <c r="D32" s="99"/>
      <c r="E32" s="102"/>
      <c r="F32" s="49" t="str">
        <f>IF(ISBLANK(A31),"","4H以上－給食なし")</f>
        <v/>
      </c>
      <c r="G32" s="27" t="str">
        <f>IF(ISBLANK(A31),"",IF(D31&lt;3,IF(E31="課税",2000,IF(E31="生保",0,IF(E31="非課税",0,""))),IF(E31="課税",1500,IF(E31="生保",0,IF(E31="非課税",0,"")))))</f>
        <v/>
      </c>
      <c r="H32" s="41"/>
      <c r="I32" s="29"/>
      <c r="J32" s="47"/>
      <c r="K32" s="47"/>
      <c r="L32" s="47"/>
      <c r="M32" s="47"/>
      <c r="N32" s="47"/>
      <c r="O32" s="29"/>
      <c r="P32" s="29"/>
      <c r="Q32" s="47"/>
      <c r="R32" s="47"/>
      <c r="S32" s="47"/>
      <c r="T32" s="47"/>
      <c r="U32" s="47"/>
      <c r="V32" s="29"/>
      <c r="W32" s="29"/>
      <c r="X32" s="47"/>
      <c r="Y32" s="47"/>
      <c r="Z32" s="47"/>
      <c r="AA32" s="47"/>
      <c r="AB32" s="47"/>
      <c r="AC32" s="29"/>
      <c r="AD32" s="29"/>
      <c r="AE32" s="47"/>
      <c r="AF32" s="47"/>
      <c r="AG32" s="47"/>
      <c r="AH32" s="47"/>
      <c r="AI32" s="47"/>
      <c r="AJ32" s="29"/>
      <c r="AK32" s="29"/>
      <c r="AL32" s="47"/>
      <c r="AM32" s="47"/>
      <c r="AN32" s="31" t="str">
        <f>IF(ISBLANK(A31),"",COUNTIF(I32:AM32,"○"))</f>
        <v/>
      </c>
      <c r="AO32" s="81"/>
      <c r="AP32" s="76"/>
      <c r="AS32" s="13"/>
      <c r="AT32" s="22"/>
      <c r="AU32" s="22"/>
    </row>
    <row r="33" spans="1:47" ht="22.5" customHeight="1" x14ac:dyDescent="0.2">
      <c r="A33" s="90"/>
      <c r="B33" s="93"/>
      <c r="C33" s="96"/>
      <c r="D33" s="99"/>
      <c r="E33" s="102"/>
      <c r="F33" s="50" t="str">
        <f>IF(ISBLANK(A31),"","4H未満－給食あり")</f>
        <v/>
      </c>
      <c r="G33" s="26" t="str">
        <f>IF(ISBLANK(A31),"",IF(D31&lt;3,IF(E31="課税",1300,IF(E31="生保",0,IF(E31="非課税",0,""))),IF(E31="課税",1050,IF(E31="生保",0,IF(E31="非課税",0,"")))))</f>
        <v/>
      </c>
      <c r="H33" s="42"/>
      <c r="I33" s="54"/>
      <c r="J33" s="53"/>
      <c r="K33" s="53"/>
      <c r="L33" s="53"/>
      <c r="M33" s="53"/>
      <c r="N33" s="53"/>
      <c r="O33" s="54"/>
      <c r="P33" s="54"/>
      <c r="Q33" s="53"/>
      <c r="R33" s="53"/>
      <c r="S33" s="53"/>
      <c r="T33" s="53"/>
      <c r="U33" s="53"/>
      <c r="V33" s="54"/>
      <c r="W33" s="54"/>
      <c r="X33" s="53"/>
      <c r="Y33" s="53"/>
      <c r="Z33" s="53"/>
      <c r="AA33" s="53"/>
      <c r="AB33" s="53"/>
      <c r="AC33" s="54"/>
      <c r="AD33" s="54"/>
      <c r="AE33" s="53"/>
      <c r="AF33" s="53"/>
      <c r="AG33" s="53"/>
      <c r="AH33" s="53"/>
      <c r="AI33" s="53"/>
      <c r="AJ33" s="54"/>
      <c r="AK33" s="54"/>
      <c r="AL33" s="53"/>
      <c r="AM33" s="53"/>
      <c r="AN33" s="55" t="str">
        <f>IF(ISBLANK(A31),"",COUNTIF(I33:AM33,"○"))</f>
        <v/>
      </c>
      <c r="AO33" s="80" t="str">
        <f>IF(ISBLANK(A31),"",SUM(AN33:AN34))</f>
        <v/>
      </c>
      <c r="AP33" s="76"/>
      <c r="AS33" s="13"/>
      <c r="AT33" s="22"/>
      <c r="AU33" s="22"/>
    </row>
    <row r="34" spans="1:47" ht="22.5" customHeight="1" x14ac:dyDescent="0.2">
      <c r="A34" s="91"/>
      <c r="B34" s="94"/>
      <c r="C34" s="97"/>
      <c r="D34" s="100"/>
      <c r="E34" s="103"/>
      <c r="F34" s="49" t="str">
        <f>IF(ISBLANK(A31),"","4H未満－給食なし")</f>
        <v/>
      </c>
      <c r="G34" s="27" t="str">
        <f>IF(ISBLANK(A31),"",IF(D31&lt;3,IF(E31="課税",1000,IF(E31="生保",0,IF(E31="非課税",0,""))),IF(E31="課税",750,IF(E31="生保",0,IF(E31="非課税",0,"")))))</f>
        <v/>
      </c>
      <c r="H34" s="41"/>
      <c r="I34" s="29"/>
      <c r="J34" s="47"/>
      <c r="K34" s="47"/>
      <c r="L34" s="47"/>
      <c r="M34" s="47"/>
      <c r="N34" s="47"/>
      <c r="O34" s="30"/>
      <c r="P34" s="30"/>
      <c r="Q34" s="47"/>
      <c r="R34" s="47"/>
      <c r="S34" s="47"/>
      <c r="T34" s="47"/>
      <c r="U34" s="47"/>
      <c r="V34" s="29"/>
      <c r="W34" s="29"/>
      <c r="X34" s="47"/>
      <c r="Y34" s="47"/>
      <c r="Z34" s="47"/>
      <c r="AA34" s="47"/>
      <c r="AB34" s="47"/>
      <c r="AC34" s="29"/>
      <c r="AD34" s="29"/>
      <c r="AE34" s="47"/>
      <c r="AF34" s="47"/>
      <c r="AG34" s="47"/>
      <c r="AH34" s="47"/>
      <c r="AI34" s="47"/>
      <c r="AJ34" s="29"/>
      <c r="AK34" s="29"/>
      <c r="AL34" s="47"/>
      <c r="AM34" s="47"/>
      <c r="AN34" s="31" t="str">
        <f>IF(ISBLANK(A31),"",COUNTIF(I34:AM34,"○"))</f>
        <v/>
      </c>
      <c r="AO34" s="81"/>
      <c r="AP34" s="77"/>
      <c r="AS34" s="13"/>
      <c r="AT34" s="22"/>
      <c r="AU34" s="22"/>
    </row>
    <row r="35" spans="1:47" ht="22.5" customHeight="1" x14ac:dyDescent="0.2">
      <c r="A35" s="89"/>
      <c r="B35" s="92"/>
      <c r="C35" s="95"/>
      <c r="D35" s="98" t="str">
        <f t="shared" ref="D35:D43" si="7">IF(ISBLANK(C35)," ",DATEDIF(C35,B35,"y"))</f>
        <v xml:space="preserve"> </v>
      </c>
      <c r="E35" s="101"/>
      <c r="F35" s="50" t="str">
        <f>IF(ISBLANK(A35),"","4H以上－給食あり")</f>
        <v/>
      </c>
      <c r="G35" s="26" t="str">
        <f>IF(ISBLANK(A35),"",IF(D35&lt;3,IF(E35="課税",2300,IF(E35="生保",0,IF(E35="非課税",0,""))),IF(E35="課税",1800,IF(E35="生保",0,IF(E35="非課税",0,"")))))</f>
        <v/>
      </c>
      <c r="H35" s="40"/>
      <c r="I35" s="28"/>
      <c r="J35" s="46"/>
      <c r="K35" s="46"/>
      <c r="L35" s="46"/>
      <c r="M35" s="46"/>
      <c r="N35" s="46"/>
      <c r="O35" s="28"/>
      <c r="P35" s="28"/>
      <c r="Q35" s="46"/>
      <c r="R35" s="46"/>
      <c r="S35" s="46"/>
      <c r="T35" s="46"/>
      <c r="U35" s="46"/>
      <c r="V35" s="28"/>
      <c r="W35" s="28"/>
      <c r="X35" s="46"/>
      <c r="Y35" s="46"/>
      <c r="Z35" s="46"/>
      <c r="AA35" s="46"/>
      <c r="AB35" s="46"/>
      <c r="AC35" s="28"/>
      <c r="AD35" s="28"/>
      <c r="AE35" s="46"/>
      <c r="AF35" s="46"/>
      <c r="AG35" s="46"/>
      <c r="AH35" s="46"/>
      <c r="AI35" s="46"/>
      <c r="AJ35" s="28"/>
      <c r="AK35" s="28"/>
      <c r="AL35" s="46"/>
      <c r="AM35" s="46"/>
      <c r="AN35" s="48" t="str">
        <f>IF(ISBLANK(A35),"",COUNTIF(I35:AM35,"○"))</f>
        <v/>
      </c>
      <c r="AO35" s="104" t="str">
        <f>IF(ISBLANK(A35),"",SUM(AN35:AN36))</f>
        <v/>
      </c>
      <c r="AP35" s="75" t="str">
        <f>IF(ISBLANK(A35),"",(G35*AN35+G36*AN36+G37*AN37+G38*AN38))</f>
        <v/>
      </c>
      <c r="AS35" s="13"/>
      <c r="AT35" s="22"/>
      <c r="AU35" s="22"/>
    </row>
    <row r="36" spans="1:47" ht="22.5" customHeight="1" x14ac:dyDescent="0.2">
      <c r="A36" s="90"/>
      <c r="B36" s="93"/>
      <c r="C36" s="96"/>
      <c r="D36" s="99"/>
      <c r="E36" s="102"/>
      <c r="F36" s="49" t="str">
        <f>IF(ISBLANK(A35),"","4H以上－給食なし")</f>
        <v/>
      </c>
      <c r="G36" s="27" t="str">
        <f>IF(ISBLANK(A35),"",IF(D35&lt;3,IF(E35="課税",2000,IF(E35="生保",0,IF(E35="非課税",0,""))),IF(E35="課税",1500,IF(E35="生保",0,IF(E35="非課税",0,"")))))</f>
        <v/>
      </c>
      <c r="H36" s="41"/>
      <c r="I36" s="29"/>
      <c r="J36" s="47"/>
      <c r="K36" s="47"/>
      <c r="L36" s="47"/>
      <c r="M36" s="47"/>
      <c r="N36" s="47"/>
      <c r="O36" s="29"/>
      <c r="P36" s="29"/>
      <c r="Q36" s="47"/>
      <c r="R36" s="47"/>
      <c r="S36" s="47"/>
      <c r="T36" s="47"/>
      <c r="U36" s="47"/>
      <c r="V36" s="29"/>
      <c r="W36" s="29"/>
      <c r="X36" s="47"/>
      <c r="Y36" s="47"/>
      <c r="Z36" s="47"/>
      <c r="AA36" s="47"/>
      <c r="AB36" s="47"/>
      <c r="AC36" s="29"/>
      <c r="AD36" s="29"/>
      <c r="AE36" s="47"/>
      <c r="AF36" s="47"/>
      <c r="AG36" s="47"/>
      <c r="AH36" s="47"/>
      <c r="AI36" s="47"/>
      <c r="AJ36" s="29"/>
      <c r="AK36" s="29"/>
      <c r="AL36" s="47"/>
      <c r="AM36" s="47"/>
      <c r="AN36" s="31" t="str">
        <f>IF(ISBLANK(A35),"",COUNTIF(I36:AM36,"○"))</f>
        <v/>
      </c>
      <c r="AO36" s="81"/>
      <c r="AP36" s="76"/>
    </row>
    <row r="37" spans="1:47" ht="22.5" customHeight="1" x14ac:dyDescent="0.2">
      <c r="A37" s="90"/>
      <c r="B37" s="93"/>
      <c r="C37" s="96"/>
      <c r="D37" s="99"/>
      <c r="E37" s="102"/>
      <c r="F37" s="50" t="str">
        <f>IF(ISBLANK(A35),"","4H未満－給食あり")</f>
        <v/>
      </c>
      <c r="G37" s="26" t="str">
        <f>IF(ISBLANK(A35),"",IF(D35&lt;3,IF(E35="課税",1300,IF(E35="生保",0,IF(E35="非課税",0,""))),IF(E35="課税",1050,IF(E35="生保",0,IF(E35="非課税",0,"")))))</f>
        <v/>
      </c>
      <c r="H37" s="42"/>
      <c r="I37" s="54"/>
      <c r="J37" s="53"/>
      <c r="K37" s="53"/>
      <c r="L37" s="53"/>
      <c r="M37" s="53"/>
      <c r="N37" s="53"/>
      <c r="O37" s="54"/>
      <c r="P37" s="54"/>
      <c r="Q37" s="53"/>
      <c r="R37" s="53"/>
      <c r="S37" s="53"/>
      <c r="T37" s="53"/>
      <c r="U37" s="53"/>
      <c r="V37" s="54"/>
      <c r="W37" s="54"/>
      <c r="X37" s="53"/>
      <c r="Y37" s="53"/>
      <c r="Z37" s="53"/>
      <c r="AA37" s="53"/>
      <c r="AB37" s="53"/>
      <c r="AC37" s="54"/>
      <c r="AD37" s="54"/>
      <c r="AE37" s="53"/>
      <c r="AF37" s="53"/>
      <c r="AG37" s="53"/>
      <c r="AH37" s="53"/>
      <c r="AI37" s="53"/>
      <c r="AJ37" s="54"/>
      <c r="AK37" s="54"/>
      <c r="AL37" s="53"/>
      <c r="AM37" s="53"/>
      <c r="AN37" s="55" t="str">
        <f>IF(ISBLANK(A35),"",COUNTIF(I37:AM37,"○"))</f>
        <v/>
      </c>
      <c r="AO37" s="80" t="str">
        <f>IF(ISBLANK(A35),"",SUM(AN37:AN38))</f>
        <v/>
      </c>
      <c r="AP37" s="76"/>
    </row>
    <row r="38" spans="1:47" ht="22.5" customHeight="1" x14ac:dyDescent="0.2">
      <c r="A38" s="91"/>
      <c r="B38" s="94"/>
      <c r="C38" s="97"/>
      <c r="D38" s="100"/>
      <c r="E38" s="103"/>
      <c r="F38" s="49" t="str">
        <f>IF(ISBLANK(A35),"","4H未満－給食なし")</f>
        <v/>
      </c>
      <c r="G38" s="27" t="str">
        <f>IF(ISBLANK(A35),"",IF(D35&lt;3,IF(E35="課税",1000,IF(E35="生保",0,IF(E35="非課税",0,""))),IF(E35="課税",750,IF(E35="生保",0,IF(E35="非課税",0,"")))))</f>
        <v/>
      </c>
      <c r="H38" s="41"/>
      <c r="I38" s="29"/>
      <c r="J38" s="47"/>
      <c r="K38" s="47"/>
      <c r="L38" s="47"/>
      <c r="M38" s="47"/>
      <c r="N38" s="47"/>
      <c r="O38" s="30"/>
      <c r="P38" s="30"/>
      <c r="Q38" s="47"/>
      <c r="R38" s="47"/>
      <c r="S38" s="47"/>
      <c r="T38" s="47"/>
      <c r="U38" s="47"/>
      <c r="V38" s="29"/>
      <c r="W38" s="29"/>
      <c r="X38" s="47"/>
      <c r="Y38" s="47"/>
      <c r="Z38" s="47"/>
      <c r="AA38" s="47"/>
      <c r="AB38" s="47"/>
      <c r="AC38" s="29"/>
      <c r="AD38" s="29"/>
      <c r="AE38" s="47"/>
      <c r="AF38" s="47"/>
      <c r="AG38" s="47"/>
      <c r="AH38" s="47"/>
      <c r="AI38" s="47"/>
      <c r="AJ38" s="29"/>
      <c r="AK38" s="29"/>
      <c r="AL38" s="47"/>
      <c r="AM38" s="47"/>
      <c r="AN38" s="31" t="str">
        <f>IF(ISBLANK(A35),"",COUNTIF(I38:AM38,"○"))</f>
        <v/>
      </c>
      <c r="AO38" s="81"/>
      <c r="AP38" s="77"/>
    </row>
    <row r="39" spans="1:47" ht="22.5" customHeight="1" x14ac:dyDescent="0.2">
      <c r="A39" s="89"/>
      <c r="B39" s="92"/>
      <c r="C39" s="95"/>
      <c r="D39" s="98" t="str">
        <f t="shared" si="7"/>
        <v xml:space="preserve"> </v>
      </c>
      <c r="E39" s="101"/>
      <c r="F39" s="50" t="str">
        <f>IF(ISBLANK(A39),"","4H以上－給食あり")</f>
        <v/>
      </c>
      <c r="G39" s="26" t="str">
        <f>IF(ISBLANK(A39),"",IF(D39&lt;3,IF(E39="課税",2300,IF(E39="生保",0,IF(E39="非課税",0,""))),IF(E39="課税",1800,IF(E39="生保",0,IF(E39="非課税",0,"")))))</f>
        <v/>
      </c>
      <c r="H39" s="40"/>
      <c r="I39" s="28"/>
      <c r="J39" s="46"/>
      <c r="K39" s="46"/>
      <c r="L39" s="46"/>
      <c r="M39" s="46"/>
      <c r="N39" s="46"/>
      <c r="O39" s="28"/>
      <c r="P39" s="28"/>
      <c r="Q39" s="46"/>
      <c r="R39" s="46"/>
      <c r="S39" s="46"/>
      <c r="T39" s="46"/>
      <c r="U39" s="46"/>
      <c r="V39" s="28"/>
      <c r="W39" s="28"/>
      <c r="X39" s="46"/>
      <c r="Y39" s="46"/>
      <c r="Z39" s="46"/>
      <c r="AA39" s="46"/>
      <c r="AB39" s="46"/>
      <c r="AC39" s="28"/>
      <c r="AD39" s="28"/>
      <c r="AE39" s="46"/>
      <c r="AF39" s="46"/>
      <c r="AG39" s="46"/>
      <c r="AH39" s="46"/>
      <c r="AI39" s="46"/>
      <c r="AJ39" s="28"/>
      <c r="AK39" s="28"/>
      <c r="AL39" s="46"/>
      <c r="AM39" s="46"/>
      <c r="AN39" s="48" t="str">
        <f>IF(ISBLANK(A39),"",COUNTIF(I39:AM39,"○"))</f>
        <v/>
      </c>
      <c r="AO39" s="104" t="str">
        <f>IF(ISBLANK(A39),"",SUM(AN39:AN40))</f>
        <v/>
      </c>
      <c r="AP39" s="75" t="str">
        <f>IF(ISBLANK(A39),"",(G39*AN39+G40*AN40+G41*AN41+G42*AN42))</f>
        <v/>
      </c>
    </row>
    <row r="40" spans="1:47" ht="22.5" customHeight="1" x14ac:dyDescent="0.2">
      <c r="A40" s="90"/>
      <c r="B40" s="93"/>
      <c r="C40" s="96"/>
      <c r="D40" s="99"/>
      <c r="E40" s="102"/>
      <c r="F40" s="49" t="str">
        <f>IF(ISBLANK(A39),"","4H以上－給食なし")</f>
        <v/>
      </c>
      <c r="G40" s="27" t="str">
        <f>IF(ISBLANK(A39),"",IF(D39&lt;3,IF(E39="課税",2000,IF(E39="生保",0,IF(E39="非課税",0,""))),IF(E39="課税",1500,IF(E39="生保",0,IF(E39="非課税",0,"")))))</f>
        <v/>
      </c>
      <c r="H40" s="41"/>
      <c r="I40" s="29"/>
      <c r="J40" s="47"/>
      <c r="K40" s="47"/>
      <c r="L40" s="47"/>
      <c r="M40" s="47"/>
      <c r="N40" s="47"/>
      <c r="O40" s="29"/>
      <c r="P40" s="29"/>
      <c r="Q40" s="47"/>
      <c r="R40" s="47"/>
      <c r="S40" s="47"/>
      <c r="T40" s="47"/>
      <c r="U40" s="47"/>
      <c r="V40" s="29"/>
      <c r="W40" s="29"/>
      <c r="X40" s="47"/>
      <c r="Y40" s="47"/>
      <c r="Z40" s="47"/>
      <c r="AA40" s="47"/>
      <c r="AB40" s="47"/>
      <c r="AC40" s="29"/>
      <c r="AD40" s="29"/>
      <c r="AE40" s="47"/>
      <c r="AF40" s="47"/>
      <c r="AG40" s="47"/>
      <c r="AH40" s="47"/>
      <c r="AI40" s="47"/>
      <c r="AJ40" s="29"/>
      <c r="AK40" s="29"/>
      <c r="AL40" s="47"/>
      <c r="AM40" s="47"/>
      <c r="AN40" s="31" t="str">
        <f>IF(ISBLANK(A39),"",COUNTIF(I40:AM40,"○"))</f>
        <v/>
      </c>
      <c r="AO40" s="81"/>
      <c r="AP40" s="76"/>
    </row>
    <row r="41" spans="1:47" ht="22.5" customHeight="1" x14ac:dyDescent="0.2">
      <c r="A41" s="90"/>
      <c r="B41" s="93"/>
      <c r="C41" s="96"/>
      <c r="D41" s="99"/>
      <c r="E41" s="102"/>
      <c r="F41" s="50" t="str">
        <f>IF(ISBLANK(A39),"","4H未満－給食あり")</f>
        <v/>
      </c>
      <c r="G41" s="26" t="str">
        <f>IF(ISBLANK(A39),"",IF(D39&lt;3,IF(E39="課税",1300,IF(E39="生保",0,IF(E39="非課税",0,""))),IF(E39="課税",1050,IF(E39="生保",0,IF(E39="非課税",0,"")))))</f>
        <v/>
      </c>
      <c r="H41" s="42"/>
      <c r="I41" s="54"/>
      <c r="J41" s="53"/>
      <c r="K41" s="53"/>
      <c r="L41" s="53"/>
      <c r="M41" s="53"/>
      <c r="N41" s="53"/>
      <c r="O41" s="54"/>
      <c r="P41" s="54"/>
      <c r="Q41" s="53"/>
      <c r="R41" s="53"/>
      <c r="S41" s="53"/>
      <c r="T41" s="53"/>
      <c r="U41" s="53"/>
      <c r="V41" s="54"/>
      <c r="W41" s="54"/>
      <c r="X41" s="53"/>
      <c r="Y41" s="53"/>
      <c r="Z41" s="53"/>
      <c r="AA41" s="53"/>
      <c r="AB41" s="53"/>
      <c r="AC41" s="54"/>
      <c r="AD41" s="54"/>
      <c r="AE41" s="53"/>
      <c r="AF41" s="53"/>
      <c r="AG41" s="53"/>
      <c r="AH41" s="53"/>
      <c r="AI41" s="53"/>
      <c r="AJ41" s="54"/>
      <c r="AK41" s="54"/>
      <c r="AL41" s="53"/>
      <c r="AM41" s="53"/>
      <c r="AN41" s="55" t="str">
        <f>IF(ISBLANK(A39),"",COUNTIF(I41:AM41,"○"))</f>
        <v/>
      </c>
      <c r="AO41" s="80" t="str">
        <f>IF(ISBLANK(A39),"",SUM(AN41:AN42))</f>
        <v/>
      </c>
      <c r="AP41" s="76"/>
    </row>
    <row r="42" spans="1:47" ht="22.5" customHeight="1" x14ac:dyDescent="0.2">
      <c r="A42" s="91"/>
      <c r="B42" s="94"/>
      <c r="C42" s="97"/>
      <c r="D42" s="100"/>
      <c r="E42" s="103"/>
      <c r="F42" s="49" t="str">
        <f>IF(ISBLANK(A39),"","4H未満－給食なし")</f>
        <v/>
      </c>
      <c r="G42" s="27" t="str">
        <f>IF(ISBLANK(A39),"",IF(D39&lt;3,IF(E39="課税",1000,IF(E39="生保",0,IF(E39="非課税",0,""))),IF(E39="課税",750,IF(E39="生保",0,IF(E39="非課税",0,"")))))</f>
        <v/>
      </c>
      <c r="H42" s="41"/>
      <c r="I42" s="29"/>
      <c r="J42" s="47"/>
      <c r="K42" s="47"/>
      <c r="L42" s="47"/>
      <c r="M42" s="47"/>
      <c r="N42" s="47"/>
      <c r="O42" s="30"/>
      <c r="P42" s="30"/>
      <c r="Q42" s="47"/>
      <c r="R42" s="47"/>
      <c r="S42" s="47"/>
      <c r="T42" s="47"/>
      <c r="U42" s="47"/>
      <c r="V42" s="29"/>
      <c r="W42" s="29"/>
      <c r="X42" s="47"/>
      <c r="Y42" s="47"/>
      <c r="Z42" s="47"/>
      <c r="AA42" s="47"/>
      <c r="AB42" s="47"/>
      <c r="AC42" s="29"/>
      <c r="AD42" s="29"/>
      <c r="AE42" s="47"/>
      <c r="AF42" s="47"/>
      <c r="AG42" s="47"/>
      <c r="AH42" s="47"/>
      <c r="AI42" s="47"/>
      <c r="AJ42" s="29"/>
      <c r="AK42" s="29"/>
      <c r="AL42" s="47"/>
      <c r="AM42" s="47"/>
      <c r="AN42" s="31" t="str">
        <f>IF(ISBLANK(A39),"",COUNTIF(I42:AM42,"○"))</f>
        <v/>
      </c>
      <c r="AO42" s="81"/>
      <c r="AP42" s="77"/>
    </row>
    <row r="43" spans="1:47" ht="22.5" customHeight="1" x14ac:dyDescent="0.2">
      <c r="A43" s="89"/>
      <c r="B43" s="92"/>
      <c r="C43" s="95"/>
      <c r="D43" s="98" t="str">
        <f t="shared" si="7"/>
        <v xml:space="preserve"> </v>
      </c>
      <c r="E43" s="101"/>
      <c r="F43" s="50" t="str">
        <f>IF(ISBLANK(A43),"","4H以上－給食あり")</f>
        <v/>
      </c>
      <c r="G43" s="26" t="str">
        <f>IF(ISBLANK(A43),"",IF(D43&lt;3,IF(E43="課税",2300,IF(E43="生保",0,IF(E43="非課税",0,""))),IF(E43="課税",1800,IF(E43="生保",0,IF(E43="非課税",0,"")))))</f>
        <v/>
      </c>
      <c r="H43" s="40"/>
      <c r="I43" s="28"/>
      <c r="J43" s="46"/>
      <c r="K43" s="46"/>
      <c r="L43" s="46"/>
      <c r="M43" s="46"/>
      <c r="N43" s="46"/>
      <c r="O43" s="28"/>
      <c r="P43" s="28"/>
      <c r="Q43" s="46"/>
      <c r="R43" s="46"/>
      <c r="S43" s="46"/>
      <c r="T43" s="46"/>
      <c r="U43" s="46"/>
      <c r="V43" s="28"/>
      <c r="W43" s="28"/>
      <c r="X43" s="46"/>
      <c r="Y43" s="46"/>
      <c r="Z43" s="46"/>
      <c r="AA43" s="46"/>
      <c r="AB43" s="46"/>
      <c r="AC43" s="28"/>
      <c r="AD43" s="28"/>
      <c r="AE43" s="46"/>
      <c r="AF43" s="46"/>
      <c r="AG43" s="46"/>
      <c r="AH43" s="46"/>
      <c r="AI43" s="46"/>
      <c r="AJ43" s="28"/>
      <c r="AK43" s="28"/>
      <c r="AL43" s="46"/>
      <c r="AM43" s="46"/>
      <c r="AN43" s="48" t="str">
        <f>IF(ISBLANK(A43),"",COUNTIF(I43:AM43,"○"))</f>
        <v/>
      </c>
      <c r="AO43" s="104" t="str">
        <f>IF(ISBLANK(A43),"",SUM(AN43:AN44))</f>
        <v/>
      </c>
      <c r="AP43" s="75" t="str">
        <f>IF(ISBLANK(A43),"",(G43*AN43+G44*AN44+G45*AN45+G46*AN46))</f>
        <v/>
      </c>
    </row>
    <row r="44" spans="1:47" ht="22.5" customHeight="1" x14ac:dyDescent="0.2">
      <c r="A44" s="90"/>
      <c r="B44" s="93"/>
      <c r="C44" s="96"/>
      <c r="D44" s="99"/>
      <c r="E44" s="102"/>
      <c r="F44" s="49" t="str">
        <f>IF(ISBLANK(A43),"","4H以上－給食なし")</f>
        <v/>
      </c>
      <c r="G44" s="27" t="str">
        <f>IF(ISBLANK(A43),"",IF(D43&lt;3,IF(E43="課税",2000,IF(E43="生保",0,IF(E43="非課税",0,""))),IF(E43="課税",1500,IF(E43="生保",0,IF(E43="非課税",0,"")))))</f>
        <v/>
      </c>
      <c r="H44" s="41"/>
      <c r="I44" s="29"/>
      <c r="J44" s="47"/>
      <c r="K44" s="47"/>
      <c r="L44" s="47"/>
      <c r="M44" s="47"/>
      <c r="N44" s="47"/>
      <c r="O44" s="29"/>
      <c r="P44" s="29"/>
      <c r="Q44" s="47"/>
      <c r="R44" s="47"/>
      <c r="S44" s="47"/>
      <c r="T44" s="47"/>
      <c r="U44" s="47"/>
      <c r="V44" s="29"/>
      <c r="W44" s="29"/>
      <c r="X44" s="47"/>
      <c r="Y44" s="47"/>
      <c r="Z44" s="47"/>
      <c r="AA44" s="47"/>
      <c r="AB44" s="47"/>
      <c r="AC44" s="29"/>
      <c r="AD44" s="29"/>
      <c r="AE44" s="47"/>
      <c r="AF44" s="47"/>
      <c r="AG44" s="47"/>
      <c r="AH44" s="47"/>
      <c r="AI44" s="47"/>
      <c r="AJ44" s="29"/>
      <c r="AK44" s="29"/>
      <c r="AL44" s="47"/>
      <c r="AM44" s="47"/>
      <c r="AN44" s="31" t="str">
        <f>IF(ISBLANK(A43),"",COUNTIF(I44:AM44,"○"))</f>
        <v/>
      </c>
      <c r="AO44" s="81"/>
      <c r="AP44" s="76"/>
    </row>
    <row r="45" spans="1:47" ht="22.5" customHeight="1" x14ac:dyDescent="0.2">
      <c r="A45" s="90"/>
      <c r="B45" s="93"/>
      <c r="C45" s="96"/>
      <c r="D45" s="99"/>
      <c r="E45" s="102"/>
      <c r="F45" s="50" t="str">
        <f>IF(ISBLANK(A43),"","4H未満－給食あり")</f>
        <v/>
      </c>
      <c r="G45" s="26" t="str">
        <f>IF(ISBLANK(A43),"",IF(D43&lt;3,IF(E43="課税",1300,IF(E43="生保",0,IF(E43="非課税",0,""))),IF(E43="課税",1050,IF(E43="生保",0,IF(E43="非課税",0,"")))))</f>
        <v/>
      </c>
      <c r="H45" s="42"/>
      <c r="I45" s="54"/>
      <c r="J45" s="53"/>
      <c r="K45" s="53"/>
      <c r="L45" s="53"/>
      <c r="M45" s="53"/>
      <c r="N45" s="53"/>
      <c r="O45" s="54"/>
      <c r="P45" s="54"/>
      <c r="Q45" s="53"/>
      <c r="R45" s="53"/>
      <c r="S45" s="53"/>
      <c r="T45" s="53"/>
      <c r="U45" s="53"/>
      <c r="V45" s="54"/>
      <c r="W45" s="54"/>
      <c r="X45" s="53"/>
      <c r="Y45" s="53"/>
      <c r="Z45" s="53"/>
      <c r="AA45" s="53"/>
      <c r="AB45" s="53"/>
      <c r="AC45" s="54"/>
      <c r="AD45" s="54"/>
      <c r="AE45" s="53"/>
      <c r="AF45" s="53"/>
      <c r="AG45" s="53"/>
      <c r="AH45" s="53"/>
      <c r="AI45" s="53"/>
      <c r="AJ45" s="54"/>
      <c r="AK45" s="54"/>
      <c r="AL45" s="53"/>
      <c r="AM45" s="53"/>
      <c r="AN45" s="55" t="str">
        <f>IF(ISBLANK(A43),"",COUNTIF(I45:AM45,"○"))</f>
        <v/>
      </c>
      <c r="AO45" s="80" t="str">
        <f>IF(ISBLANK(A43),"",SUM(AN45:AN46))</f>
        <v/>
      </c>
      <c r="AP45" s="76"/>
    </row>
    <row r="46" spans="1:47" ht="22.5" customHeight="1" thickBot="1" x14ac:dyDescent="0.25">
      <c r="A46" s="91"/>
      <c r="B46" s="94"/>
      <c r="C46" s="97"/>
      <c r="D46" s="100"/>
      <c r="E46" s="103"/>
      <c r="F46" s="49" t="str">
        <f>IF(ISBLANK(A43),"","4H未満－給食なし")</f>
        <v/>
      </c>
      <c r="G46" s="59" t="str">
        <f>IF(ISBLANK(A43),"",IF(D43&lt;3,IF(E43="課税",1000,IF(E43="生保",0,IF(E43="非課税",0,""))),IF(E43="課税",750,IF(E43="生保",0,IF(E43="非課税",0,"")))))</f>
        <v/>
      </c>
      <c r="H46" s="43"/>
      <c r="I46" s="60"/>
      <c r="J46" s="47"/>
      <c r="K46" s="47"/>
      <c r="L46" s="47"/>
      <c r="M46" s="47"/>
      <c r="N46" s="47"/>
      <c r="O46" s="30"/>
      <c r="P46" s="30"/>
      <c r="Q46" s="47"/>
      <c r="R46" s="47"/>
      <c r="S46" s="47"/>
      <c r="T46" s="47"/>
      <c r="U46" s="47"/>
      <c r="V46" s="29"/>
      <c r="W46" s="29"/>
      <c r="X46" s="47"/>
      <c r="Y46" s="47"/>
      <c r="Z46" s="47"/>
      <c r="AA46" s="47"/>
      <c r="AB46" s="47"/>
      <c r="AC46" s="29"/>
      <c r="AD46" s="29"/>
      <c r="AE46" s="47"/>
      <c r="AF46" s="47"/>
      <c r="AG46" s="47"/>
      <c r="AH46" s="47"/>
      <c r="AI46" s="47"/>
      <c r="AJ46" s="29"/>
      <c r="AK46" s="29"/>
      <c r="AL46" s="47"/>
      <c r="AM46" s="47"/>
      <c r="AN46" s="31" t="str">
        <f>IF(ISBLANK(A43),"",COUNTIF(I46:AM46,"○"))</f>
        <v/>
      </c>
      <c r="AO46" s="81"/>
      <c r="AP46" s="77"/>
    </row>
    <row r="47" spans="1:47" ht="24" customHeight="1" thickTop="1" x14ac:dyDescent="0.2">
      <c r="A47" s="63" t="s">
        <v>10</v>
      </c>
      <c r="B47" s="82"/>
      <c r="C47" s="66" t="s">
        <v>5</v>
      </c>
      <c r="D47" s="69">
        <f>COUNTA(A7:A46)</f>
        <v>0</v>
      </c>
      <c r="E47" s="70"/>
      <c r="F47" s="84" t="s">
        <v>26</v>
      </c>
      <c r="G47" s="85"/>
      <c r="H47" s="42"/>
      <c r="I47" s="56"/>
      <c r="J47" s="35">
        <f>COUNTA(J7,J11,J15,J19,J23,J27,J31,J35,J39,J43)</f>
        <v>0</v>
      </c>
      <c r="K47" s="35">
        <f t="shared" ref="K47:N47" si="8">COUNTA(K7,K11,K15,K19,K23,K27,K31,K35,K39,K43)</f>
        <v>0</v>
      </c>
      <c r="L47" s="35">
        <f t="shared" si="8"/>
        <v>0</v>
      </c>
      <c r="M47" s="35">
        <f t="shared" si="8"/>
        <v>0</v>
      </c>
      <c r="N47" s="35">
        <f t="shared" si="8"/>
        <v>0</v>
      </c>
      <c r="O47" s="36"/>
      <c r="P47" s="36"/>
      <c r="Q47" s="35">
        <f>COUNTA(Q7,Q11,Q15,Q19,Q23,Q27,Q31,Q35,Q39,Q43)</f>
        <v>0</v>
      </c>
      <c r="R47" s="35">
        <f t="shared" ref="R47:U47" si="9">COUNTA(R7,R11,R15,R19,R23,R27,R31,R35,R39,R43)</f>
        <v>0</v>
      </c>
      <c r="S47" s="35">
        <f t="shared" si="9"/>
        <v>0</v>
      </c>
      <c r="T47" s="35">
        <f t="shared" si="9"/>
        <v>0</v>
      </c>
      <c r="U47" s="35">
        <f t="shared" si="9"/>
        <v>0</v>
      </c>
      <c r="V47" s="36"/>
      <c r="W47" s="36"/>
      <c r="X47" s="35">
        <f>COUNTA(X7,X11,X15,X19,X23,X27,X31,X35,X39,X43)</f>
        <v>0</v>
      </c>
      <c r="Y47" s="35">
        <f t="shared" ref="Y47:AB47" si="10">COUNTA(Y7,Y11,Y15,Y19,Y23,Y27,Y31,Y35,Y39,Y43)</f>
        <v>0</v>
      </c>
      <c r="Z47" s="35">
        <f t="shared" si="10"/>
        <v>0</v>
      </c>
      <c r="AA47" s="35">
        <f t="shared" si="10"/>
        <v>0</v>
      </c>
      <c r="AB47" s="35">
        <f t="shared" si="10"/>
        <v>0</v>
      </c>
      <c r="AC47" s="36"/>
      <c r="AD47" s="36"/>
      <c r="AE47" s="35">
        <f>COUNTA(AE7,AE11,AE15,AE19,AE23,AE27,AE31,AE35,AE39,AE43)</f>
        <v>0</v>
      </c>
      <c r="AF47" s="35">
        <f t="shared" ref="AF47:AI47" si="11">COUNTA(AF7,AF11,AF15,AF19,AF23,AF27,AF31,AF35,AF39,AF43)</f>
        <v>0</v>
      </c>
      <c r="AG47" s="35">
        <f t="shared" si="11"/>
        <v>0</v>
      </c>
      <c r="AH47" s="35">
        <f t="shared" si="11"/>
        <v>0</v>
      </c>
      <c r="AI47" s="35">
        <f t="shared" si="11"/>
        <v>0</v>
      </c>
      <c r="AJ47" s="36"/>
      <c r="AK47" s="36"/>
      <c r="AL47" s="35">
        <f>COUNTA(AL7,AL11,AL15,AL19,AL23,AL27,AL31,AL35,AL39,AL43)</f>
        <v>0</v>
      </c>
      <c r="AM47" s="35">
        <f t="shared" ref="AM47" si="12">COUNTA(AM7,AM11,AM15,AM19,AM23,AM27,AM31,AM35,AM39,AM43)</f>
        <v>0</v>
      </c>
      <c r="AN47" s="32">
        <f>SUM(I47:AM47)</f>
        <v>0</v>
      </c>
      <c r="AO47" s="79">
        <f>SUM(AO7:AO46)</f>
        <v>0</v>
      </c>
      <c r="AP47" s="78">
        <f>SUM(AP7:AP46)</f>
        <v>0</v>
      </c>
    </row>
    <row r="48" spans="1:47" ht="22.95" customHeight="1" thickBot="1" x14ac:dyDescent="0.25">
      <c r="A48" s="64"/>
      <c r="B48" s="83"/>
      <c r="C48" s="67"/>
      <c r="D48" s="71"/>
      <c r="E48" s="72"/>
      <c r="F48" s="86" t="s">
        <v>27</v>
      </c>
      <c r="G48" s="87"/>
      <c r="H48" s="41"/>
      <c r="I48" s="44"/>
      <c r="J48" s="45">
        <f>COUNTA(J8,J12,J16,J20,J24,J28,J32,J36,J40,J44)</f>
        <v>0</v>
      </c>
      <c r="K48" s="45">
        <f t="shared" ref="K48:N48" si="13">COUNTA(K8,K12,K16,K20,K24,K28,K32,K36,K40,K44)</f>
        <v>0</v>
      </c>
      <c r="L48" s="45">
        <f t="shared" si="13"/>
        <v>0</v>
      </c>
      <c r="M48" s="45">
        <f t="shared" si="13"/>
        <v>0</v>
      </c>
      <c r="N48" s="45">
        <f t="shared" si="13"/>
        <v>0</v>
      </c>
      <c r="O48" s="37"/>
      <c r="P48" s="37"/>
      <c r="Q48" s="45">
        <f>COUNTA(Q8,Q12,Q16,Q20,Q24,Q28,Q32,Q36,Q40,Q44)</f>
        <v>0</v>
      </c>
      <c r="R48" s="45">
        <f t="shared" ref="R48:U48" si="14">COUNTA(R8,R12,R16,R20,R24,R28,R32,R36,R40,R44)</f>
        <v>0</v>
      </c>
      <c r="S48" s="45">
        <f t="shared" si="14"/>
        <v>0</v>
      </c>
      <c r="T48" s="45">
        <f t="shared" si="14"/>
        <v>0</v>
      </c>
      <c r="U48" s="45">
        <f t="shared" si="14"/>
        <v>0</v>
      </c>
      <c r="V48" s="37"/>
      <c r="W48" s="37"/>
      <c r="X48" s="45">
        <f>COUNTA(X8,X12,X16,X20,X24,X28,X32,X36,X40,X44)</f>
        <v>0</v>
      </c>
      <c r="Y48" s="45">
        <f t="shared" ref="Y48:AB48" si="15">COUNTA(Y8,Y12,Y16,Y20,Y24,Y28,Y32,Y36,Y40,Y44)</f>
        <v>0</v>
      </c>
      <c r="Z48" s="45">
        <f t="shared" si="15"/>
        <v>0</v>
      </c>
      <c r="AA48" s="45">
        <f t="shared" si="15"/>
        <v>0</v>
      </c>
      <c r="AB48" s="45">
        <f t="shared" si="15"/>
        <v>0</v>
      </c>
      <c r="AC48" s="37"/>
      <c r="AD48" s="37"/>
      <c r="AE48" s="45">
        <f>COUNTA(AE8,AE12,AE16,AE20,AE24,AE28,AE32,AE36,AE40,AE44)</f>
        <v>0</v>
      </c>
      <c r="AF48" s="45">
        <f t="shared" ref="AF48:AI48" si="16">COUNTA(AF8,AF12,AF16,AF20,AF24,AF28,AF32,AF36,AF40,AF44)</f>
        <v>0</v>
      </c>
      <c r="AG48" s="45">
        <f t="shared" si="16"/>
        <v>0</v>
      </c>
      <c r="AH48" s="45">
        <f t="shared" si="16"/>
        <v>0</v>
      </c>
      <c r="AI48" s="45">
        <f t="shared" si="16"/>
        <v>0</v>
      </c>
      <c r="AJ48" s="37"/>
      <c r="AK48" s="37"/>
      <c r="AL48" s="45">
        <f>COUNTA(AL8,AL12,AL16,AL20,AL24,AL28,AL32,AL36,AL40,AL44)</f>
        <v>0</v>
      </c>
      <c r="AM48" s="45">
        <f t="shared" ref="AM48" si="17">COUNTA(AM8,AM12,AM16,AM20,AM24,AM28,AM32,AM36,AM40,AM44)</f>
        <v>0</v>
      </c>
      <c r="AN48" s="31">
        <f>SUM(I48:AM48)</f>
        <v>0</v>
      </c>
      <c r="AO48" s="80"/>
      <c r="AP48" s="76"/>
    </row>
    <row r="49" spans="1:42" ht="24" customHeight="1" thickTop="1" x14ac:dyDescent="0.2">
      <c r="A49" s="64"/>
      <c r="B49" s="82"/>
      <c r="C49" s="67"/>
      <c r="D49" s="71"/>
      <c r="E49" s="72"/>
      <c r="F49" s="88" t="s">
        <v>28</v>
      </c>
      <c r="G49" s="85"/>
      <c r="H49" s="42"/>
      <c r="I49" s="56"/>
      <c r="J49" s="62">
        <f t="shared" ref="J49:N50" si="18">COUNTA(J9,J13,J17,J21,J25,J29,J33,J37,J41,J45)</f>
        <v>0</v>
      </c>
      <c r="K49" s="62">
        <f t="shared" si="18"/>
        <v>0</v>
      </c>
      <c r="L49" s="62">
        <f t="shared" si="18"/>
        <v>0</v>
      </c>
      <c r="M49" s="62">
        <f t="shared" si="18"/>
        <v>0</v>
      </c>
      <c r="N49" s="62">
        <f t="shared" si="18"/>
        <v>0</v>
      </c>
      <c r="O49" s="57"/>
      <c r="P49" s="57"/>
      <c r="Q49" s="62">
        <f t="shared" ref="Q49:U49" si="19">COUNTA(Q9,Q13,Q17,Q21,Q25,Q29,Q33,Q37,Q41,Q45)</f>
        <v>0</v>
      </c>
      <c r="R49" s="62">
        <f t="shared" si="19"/>
        <v>0</v>
      </c>
      <c r="S49" s="62">
        <f t="shared" si="19"/>
        <v>0</v>
      </c>
      <c r="T49" s="62">
        <f t="shared" si="19"/>
        <v>0</v>
      </c>
      <c r="U49" s="62">
        <f t="shared" si="19"/>
        <v>0</v>
      </c>
      <c r="V49" s="57"/>
      <c r="W49" s="57"/>
      <c r="X49" s="62">
        <f t="shared" ref="X49:AB49" si="20">COUNTA(X9,X13,X17,X21,X25,X29,X33,X37,X41,X45)</f>
        <v>0</v>
      </c>
      <c r="Y49" s="62">
        <f t="shared" si="20"/>
        <v>0</v>
      </c>
      <c r="Z49" s="62">
        <f t="shared" si="20"/>
        <v>0</v>
      </c>
      <c r="AA49" s="62">
        <f t="shared" si="20"/>
        <v>0</v>
      </c>
      <c r="AB49" s="62">
        <f t="shared" si="20"/>
        <v>0</v>
      </c>
      <c r="AC49" s="57"/>
      <c r="AD49" s="57"/>
      <c r="AE49" s="62">
        <f t="shared" ref="AE49:AI49" si="21">COUNTA(AE9,AE13,AE17,AE21,AE25,AE29,AE33,AE37,AE41,AE45)</f>
        <v>0</v>
      </c>
      <c r="AF49" s="62">
        <f t="shared" si="21"/>
        <v>0</v>
      </c>
      <c r="AG49" s="62">
        <f t="shared" si="21"/>
        <v>0</v>
      </c>
      <c r="AH49" s="62">
        <f t="shared" si="21"/>
        <v>0</v>
      </c>
      <c r="AI49" s="62">
        <f t="shared" si="21"/>
        <v>0</v>
      </c>
      <c r="AJ49" s="57"/>
      <c r="AK49" s="57"/>
      <c r="AL49" s="62">
        <f t="shared" ref="AL49:AM49" si="22">COUNTA(AL9,AL13,AL17,AL21,AL25,AL29,AL33,AL37,AL41,AL45)</f>
        <v>0</v>
      </c>
      <c r="AM49" s="62">
        <f t="shared" si="22"/>
        <v>0</v>
      </c>
      <c r="AN49" s="58">
        <f>SUM(I49:AM49)</f>
        <v>0</v>
      </c>
      <c r="AO49" s="80"/>
      <c r="AP49" s="76"/>
    </row>
    <row r="50" spans="1:42" ht="22.95" customHeight="1" x14ac:dyDescent="0.2">
      <c r="A50" s="65"/>
      <c r="B50" s="83"/>
      <c r="C50" s="68"/>
      <c r="D50" s="73"/>
      <c r="E50" s="74"/>
      <c r="F50" s="86" t="s">
        <v>29</v>
      </c>
      <c r="G50" s="87"/>
      <c r="H50" s="41"/>
      <c r="I50" s="44"/>
      <c r="J50" s="45">
        <f t="shared" si="18"/>
        <v>0</v>
      </c>
      <c r="K50" s="45">
        <f t="shared" si="18"/>
        <v>0</v>
      </c>
      <c r="L50" s="45">
        <f t="shared" si="18"/>
        <v>0</v>
      </c>
      <c r="M50" s="45">
        <f t="shared" si="18"/>
        <v>0</v>
      </c>
      <c r="N50" s="45">
        <f t="shared" si="18"/>
        <v>0</v>
      </c>
      <c r="O50" s="37"/>
      <c r="P50" s="37"/>
      <c r="Q50" s="45">
        <f t="shared" ref="Q50:U50" si="23">COUNTA(Q10,Q14,Q18,Q22,Q26,Q30,Q34,Q38,Q42,Q46)</f>
        <v>0</v>
      </c>
      <c r="R50" s="45">
        <f t="shared" si="23"/>
        <v>0</v>
      </c>
      <c r="S50" s="45">
        <f t="shared" si="23"/>
        <v>0</v>
      </c>
      <c r="T50" s="45">
        <f t="shared" si="23"/>
        <v>0</v>
      </c>
      <c r="U50" s="45">
        <f t="shared" si="23"/>
        <v>0</v>
      </c>
      <c r="V50" s="37"/>
      <c r="W50" s="37"/>
      <c r="X50" s="45">
        <f t="shared" ref="X50:AB50" si="24">COUNTA(X10,X14,X18,X22,X26,X30,X34,X38,X42,X46)</f>
        <v>0</v>
      </c>
      <c r="Y50" s="45">
        <f t="shared" si="24"/>
        <v>0</v>
      </c>
      <c r="Z50" s="45">
        <f t="shared" si="24"/>
        <v>0</v>
      </c>
      <c r="AA50" s="45">
        <f t="shared" si="24"/>
        <v>0</v>
      </c>
      <c r="AB50" s="45">
        <f t="shared" si="24"/>
        <v>0</v>
      </c>
      <c r="AC50" s="37"/>
      <c r="AD50" s="37"/>
      <c r="AE50" s="45">
        <f t="shared" ref="AE50:AI50" si="25">COUNTA(AE10,AE14,AE18,AE22,AE26,AE30,AE34,AE38,AE42,AE46)</f>
        <v>0</v>
      </c>
      <c r="AF50" s="45">
        <f t="shared" si="25"/>
        <v>0</v>
      </c>
      <c r="AG50" s="45">
        <f t="shared" si="25"/>
        <v>0</v>
      </c>
      <c r="AH50" s="45">
        <f t="shared" si="25"/>
        <v>0</v>
      </c>
      <c r="AI50" s="45">
        <f t="shared" si="25"/>
        <v>0</v>
      </c>
      <c r="AJ50" s="37"/>
      <c r="AK50" s="37"/>
      <c r="AL50" s="45">
        <f t="shared" ref="AL50:AM50" si="26">COUNTA(AL10,AL14,AL18,AL22,AL26,AL30,AL34,AL38,AL42,AL46)</f>
        <v>0</v>
      </c>
      <c r="AM50" s="45">
        <f t="shared" si="26"/>
        <v>0</v>
      </c>
      <c r="AN50" s="31">
        <f>SUM(I50:AM50)</f>
        <v>0</v>
      </c>
      <c r="AO50" s="81"/>
      <c r="AP50" s="77"/>
    </row>
    <row r="51" spans="1:42" ht="34.799999999999997" x14ac:dyDescent="0.25">
      <c r="I51" s="38"/>
      <c r="J51" s="61"/>
    </row>
    <row r="52" spans="1:42" x14ac:dyDescent="0.25">
      <c r="I52" s="38"/>
      <c r="J52" s="39"/>
      <c r="K52" s="38"/>
    </row>
    <row r="53" spans="1:42" x14ac:dyDescent="0.25">
      <c r="I53" s="38"/>
      <c r="J53" s="38"/>
      <c r="K53" s="38"/>
    </row>
  </sheetData>
  <sheetProtection selectLockedCells="1"/>
  <mergeCells count="104">
    <mergeCell ref="A2:AP2"/>
    <mergeCell ref="A3:C3"/>
    <mergeCell ref="AH3:AJ3"/>
    <mergeCell ref="AK3:AP3"/>
    <mergeCell ref="A5:A6"/>
    <mergeCell ref="B5:B6"/>
    <mergeCell ref="C5:C6"/>
    <mergeCell ref="D5:D6"/>
    <mergeCell ref="E5:E6"/>
    <mergeCell ref="F5:G6"/>
    <mergeCell ref="A11:A14"/>
    <mergeCell ref="B11:B14"/>
    <mergeCell ref="C11:C14"/>
    <mergeCell ref="D11:D14"/>
    <mergeCell ref="E11:E14"/>
    <mergeCell ref="AO11:AO12"/>
    <mergeCell ref="AN5:AN6"/>
    <mergeCell ref="AO5:AO6"/>
    <mergeCell ref="AP11:AP14"/>
    <mergeCell ref="AO13:AO14"/>
    <mergeCell ref="AP5:AP6"/>
    <mergeCell ref="A7:A10"/>
    <mergeCell ref="B7:B10"/>
    <mergeCell ref="C7:C10"/>
    <mergeCell ref="D7:D10"/>
    <mergeCell ref="E7:E10"/>
    <mergeCell ref="AO7:AO8"/>
    <mergeCell ref="AP7:AP10"/>
    <mergeCell ref="AO9:AO10"/>
    <mergeCell ref="A15:A18"/>
    <mergeCell ref="B15:B18"/>
    <mergeCell ref="C15:C18"/>
    <mergeCell ref="D15:D18"/>
    <mergeCell ref="E15:E18"/>
    <mergeCell ref="AO15:AO16"/>
    <mergeCell ref="AP15:AP18"/>
    <mergeCell ref="AO17:AO18"/>
    <mergeCell ref="AP19:AP22"/>
    <mergeCell ref="AO21:AO22"/>
    <mergeCell ref="A23:A26"/>
    <mergeCell ref="B23:B26"/>
    <mergeCell ref="C23:C26"/>
    <mergeCell ref="D23:D26"/>
    <mergeCell ref="E23:E26"/>
    <mergeCell ref="AO23:AO24"/>
    <mergeCell ref="AP23:AP26"/>
    <mergeCell ref="AO25:AO26"/>
    <mergeCell ref="A19:A22"/>
    <mergeCell ref="B19:B22"/>
    <mergeCell ref="C19:C22"/>
    <mergeCell ref="D19:D22"/>
    <mergeCell ref="E19:E22"/>
    <mergeCell ref="AO19:AO20"/>
    <mergeCell ref="AP27:AP30"/>
    <mergeCell ref="AO29:AO30"/>
    <mergeCell ref="A31:A34"/>
    <mergeCell ref="B31:B34"/>
    <mergeCell ref="C31:C34"/>
    <mergeCell ref="D31:D34"/>
    <mergeCell ref="E31:E34"/>
    <mergeCell ref="AO31:AO32"/>
    <mergeCell ref="AP31:AP34"/>
    <mergeCell ref="AO33:AO34"/>
    <mergeCell ref="A27:A30"/>
    <mergeCell ref="B27:B30"/>
    <mergeCell ref="C27:C30"/>
    <mergeCell ref="D27:D30"/>
    <mergeCell ref="E27:E30"/>
    <mergeCell ref="AO27:AO28"/>
    <mergeCell ref="B39:B42"/>
    <mergeCell ref="C39:C42"/>
    <mergeCell ref="D39:D42"/>
    <mergeCell ref="E39:E42"/>
    <mergeCell ref="AO39:AO40"/>
    <mergeCell ref="A35:A38"/>
    <mergeCell ref="B35:B38"/>
    <mergeCell ref="C35:C38"/>
    <mergeCell ref="D35:D38"/>
    <mergeCell ref="E35:E38"/>
    <mergeCell ref="AO35:AO36"/>
    <mergeCell ref="A47:A50"/>
    <mergeCell ref="C47:C50"/>
    <mergeCell ref="D47:E50"/>
    <mergeCell ref="AP35:AP38"/>
    <mergeCell ref="AP39:AP42"/>
    <mergeCell ref="AP43:AP46"/>
    <mergeCell ref="AP47:AP50"/>
    <mergeCell ref="AO47:AO50"/>
    <mergeCell ref="B47:B48"/>
    <mergeCell ref="F47:G47"/>
    <mergeCell ref="F48:G48"/>
    <mergeCell ref="B49:B50"/>
    <mergeCell ref="F49:G49"/>
    <mergeCell ref="F50:G50"/>
    <mergeCell ref="AO41:AO42"/>
    <mergeCell ref="A43:A46"/>
    <mergeCell ref="B43:B46"/>
    <mergeCell ref="C43:C46"/>
    <mergeCell ref="D43:D46"/>
    <mergeCell ref="E43:E46"/>
    <mergeCell ref="AO43:AO44"/>
    <mergeCell ref="AO45:AO46"/>
    <mergeCell ref="AO37:AO38"/>
    <mergeCell ref="A39:A42"/>
  </mergeCells>
  <phoneticPr fontId="20"/>
  <conditionalFormatting sqref="J51 AJ7:AK7 AJ49:AK50">
    <cfRule type="expression" dxfId="352" priority="600" stopIfTrue="1">
      <formula>WEEKDAY(#REF!)=1</formula>
    </cfRule>
  </conditionalFormatting>
  <conditionalFormatting sqref="L7:N7">
    <cfRule type="expression" dxfId="351" priority="599" stopIfTrue="1">
      <formula>WEEKDAY(#REF!)=1</formula>
    </cfRule>
  </conditionalFormatting>
  <conditionalFormatting sqref="S7:U7">
    <cfRule type="expression" dxfId="350" priority="598" stopIfTrue="1">
      <formula>WEEKDAY(#REF!)=1</formula>
    </cfRule>
  </conditionalFormatting>
  <conditionalFormatting sqref="Z7:AB7">
    <cfRule type="expression" dxfId="349" priority="597" stopIfTrue="1">
      <formula>WEEKDAY(#REF!)=1</formula>
    </cfRule>
  </conditionalFormatting>
  <conditionalFormatting sqref="AG7:AI7">
    <cfRule type="expression" dxfId="348" priority="596" stopIfTrue="1">
      <formula>WEEKDAY(#REF!)=1</formula>
    </cfRule>
  </conditionalFormatting>
  <conditionalFormatting sqref="K7">
    <cfRule type="expression" dxfId="347" priority="594" stopIfTrue="1">
      <formula>WEEKDAY(#REF!)=1</formula>
    </cfRule>
  </conditionalFormatting>
  <conditionalFormatting sqref="R7">
    <cfRule type="expression" dxfId="346" priority="593" stopIfTrue="1">
      <formula>WEEKDAY(#REF!)=1</formula>
    </cfRule>
  </conditionalFormatting>
  <conditionalFormatting sqref="Y7">
    <cfRule type="expression" dxfId="345" priority="592" stopIfTrue="1">
      <formula>WEEKDAY(#REF!)=1</formula>
    </cfRule>
  </conditionalFormatting>
  <conditionalFormatting sqref="AF7">
    <cfRule type="expression" dxfId="344" priority="591" stopIfTrue="1">
      <formula>WEEKDAY(#REF!)=1</formula>
    </cfRule>
  </conditionalFormatting>
  <conditionalFormatting sqref="J7">
    <cfRule type="expression" dxfId="343" priority="588" stopIfTrue="1">
      <formula>WEEKDAY(#REF!)=1</formula>
    </cfRule>
  </conditionalFormatting>
  <conditionalFormatting sqref="I7 I49:I50">
    <cfRule type="expression" dxfId="342" priority="589" stopIfTrue="1">
      <formula>WEEKDAY(#REF!)=1</formula>
    </cfRule>
  </conditionalFormatting>
  <conditionalFormatting sqref="O7:P7 O49:P50">
    <cfRule type="expression" dxfId="341" priority="587" stopIfTrue="1">
      <formula>WEEKDAY(#REF!)=1</formula>
    </cfRule>
  </conditionalFormatting>
  <conditionalFormatting sqref="V7:W7 V49:W50">
    <cfRule type="expression" dxfId="340" priority="586" stopIfTrue="1">
      <formula>WEEKDAY(#REF!)=1</formula>
    </cfRule>
  </conditionalFormatting>
  <conditionalFormatting sqref="AC7:AD7 AC49:AD50">
    <cfRule type="expression" dxfId="339" priority="585" stopIfTrue="1">
      <formula>WEEKDAY(#REF!)=1</formula>
    </cfRule>
  </conditionalFormatting>
  <conditionalFormatting sqref="Q7">
    <cfRule type="expression" dxfId="338" priority="584" stopIfTrue="1">
      <formula>WEEKDAY(#REF!)=1</formula>
    </cfRule>
  </conditionalFormatting>
  <conditionalFormatting sqref="X7">
    <cfRule type="expression" dxfId="337" priority="583" stopIfTrue="1">
      <formula>WEEKDAY(#REF!)=1</formula>
    </cfRule>
  </conditionalFormatting>
  <conditionalFormatting sqref="AE7">
    <cfRule type="expression" dxfId="336" priority="582" stopIfTrue="1">
      <formula>WEEKDAY(#REF!)=1</formula>
    </cfRule>
  </conditionalFormatting>
  <conditionalFormatting sqref="AJ9:AK9">
    <cfRule type="expression" dxfId="335" priority="581" stopIfTrue="1">
      <formula>WEEKDAY(#REF!)=1</formula>
    </cfRule>
  </conditionalFormatting>
  <conditionalFormatting sqref="L9:N9">
    <cfRule type="expression" dxfId="334" priority="580" stopIfTrue="1">
      <formula>WEEKDAY(#REF!)=1</formula>
    </cfRule>
  </conditionalFormatting>
  <conditionalFormatting sqref="S9:U9">
    <cfRule type="expression" dxfId="333" priority="579" stopIfTrue="1">
      <formula>WEEKDAY(#REF!)=1</formula>
    </cfRule>
  </conditionalFormatting>
  <conditionalFormatting sqref="Z9:AB9">
    <cfRule type="expression" dxfId="332" priority="578" stopIfTrue="1">
      <formula>WEEKDAY(#REF!)=1</formula>
    </cfRule>
  </conditionalFormatting>
  <conditionalFormatting sqref="AG9:AI9">
    <cfRule type="expression" dxfId="331" priority="577" stopIfTrue="1">
      <formula>WEEKDAY(#REF!)=1</formula>
    </cfRule>
  </conditionalFormatting>
  <conditionalFormatting sqref="K9">
    <cfRule type="expression" dxfId="330" priority="575" stopIfTrue="1">
      <formula>WEEKDAY(#REF!)=1</formula>
    </cfRule>
  </conditionalFormatting>
  <conditionalFormatting sqref="R9">
    <cfRule type="expression" dxfId="329" priority="574" stopIfTrue="1">
      <formula>WEEKDAY(#REF!)=1</formula>
    </cfRule>
  </conditionalFormatting>
  <conditionalFormatting sqref="Y9">
    <cfRule type="expression" dxfId="328" priority="573" stopIfTrue="1">
      <formula>WEEKDAY(#REF!)=1</formula>
    </cfRule>
  </conditionalFormatting>
  <conditionalFormatting sqref="AF9">
    <cfRule type="expression" dxfId="327" priority="572" stopIfTrue="1">
      <formula>WEEKDAY(#REF!)=1</formula>
    </cfRule>
  </conditionalFormatting>
  <conditionalFormatting sqref="J9">
    <cfRule type="expression" dxfId="326" priority="570" stopIfTrue="1">
      <formula>WEEKDAY(#REF!)=1</formula>
    </cfRule>
  </conditionalFormatting>
  <conditionalFormatting sqref="I9">
    <cfRule type="expression" dxfId="325" priority="571" stopIfTrue="1">
      <formula>WEEKDAY(#REF!)=1</formula>
    </cfRule>
  </conditionalFormatting>
  <conditionalFormatting sqref="O9:P9">
    <cfRule type="expression" dxfId="324" priority="569" stopIfTrue="1">
      <formula>WEEKDAY(#REF!)=1</formula>
    </cfRule>
  </conditionalFormatting>
  <conditionalFormatting sqref="V9:W9">
    <cfRule type="expression" dxfId="323" priority="568" stopIfTrue="1">
      <formula>WEEKDAY(#REF!)=1</formula>
    </cfRule>
  </conditionalFormatting>
  <conditionalFormatting sqref="AC9:AD9">
    <cfRule type="expression" dxfId="322" priority="567" stopIfTrue="1">
      <formula>WEEKDAY(#REF!)=1</formula>
    </cfRule>
  </conditionalFormatting>
  <conditionalFormatting sqref="Q9">
    <cfRule type="expression" dxfId="321" priority="566" stopIfTrue="1">
      <formula>WEEKDAY(#REF!)=1</formula>
    </cfRule>
  </conditionalFormatting>
  <conditionalFormatting sqref="X9">
    <cfRule type="expression" dxfId="320" priority="565" stopIfTrue="1">
      <formula>WEEKDAY(#REF!)=1</formula>
    </cfRule>
  </conditionalFormatting>
  <conditionalFormatting sqref="AE9">
    <cfRule type="expression" dxfId="319" priority="564" stopIfTrue="1">
      <formula>WEEKDAY(#REF!)=1</formula>
    </cfRule>
  </conditionalFormatting>
  <conditionalFormatting sqref="AJ47:AK48">
    <cfRule type="expression" dxfId="318" priority="342" stopIfTrue="1">
      <formula>WEEKDAY(#REF!)=1</formula>
    </cfRule>
  </conditionalFormatting>
  <conditionalFormatting sqref="C47">
    <cfRule type="expression" dxfId="317" priority="341" stopIfTrue="1">
      <formula>WEEKDAY(#REF!)=1</formula>
    </cfRule>
  </conditionalFormatting>
  <conditionalFormatting sqref="J47:N50">
    <cfRule type="expression" dxfId="316" priority="339" stopIfTrue="1">
      <formula>WEEKDAY(#REF!)=1</formula>
    </cfRule>
  </conditionalFormatting>
  <conditionalFormatting sqref="I47:I48">
    <cfRule type="expression" dxfId="315" priority="340" stopIfTrue="1">
      <formula>WEEKDAY(#REF!)=1</formula>
    </cfRule>
  </conditionalFormatting>
  <conditionalFormatting sqref="O47:P48">
    <cfRule type="expression" dxfId="314" priority="338" stopIfTrue="1">
      <formula>WEEKDAY(#REF!)=1</formula>
    </cfRule>
  </conditionalFormatting>
  <conditionalFormatting sqref="V47:W48">
    <cfRule type="expression" dxfId="313" priority="337" stopIfTrue="1">
      <formula>WEEKDAY(#REF!)=1</formula>
    </cfRule>
  </conditionalFormatting>
  <conditionalFormatting sqref="AC47:AD48">
    <cfRule type="expression" dxfId="312" priority="336" stopIfTrue="1">
      <formula>WEEKDAY(#REF!)=1</formula>
    </cfRule>
  </conditionalFormatting>
  <conditionalFormatting sqref="AJ11:AK11">
    <cfRule type="expression" dxfId="311" priority="330" stopIfTrue="1">
      <formula>WEEKDAY(#REF!)=1</formula>
    </cfRule>
  </conditionalFormatting>
  <conditionalFormatting sqref="L11:N11">
    <cfRule type="expression" dxfId="310" priority="329" stopIfTrue="1">
      <formula>WEEKDAY(#REF!)=1</formula>
    </cfRule>
  </conditionalFormatting>
  <conditionalFormatting sqref="S11:U11">
    <cfRule type="expression" dxfId="309" priority="328" stopIfTrue="1">
      <formula>WEEKDAY(#REF!)=1</formula>
    </cfRule>
  </conditionalFormatting>
  <conditionalFormatting sqref="Z11:AB11">
    <cfRule type="expression" dxfId="308" priority="327" stopIfTrue="1">
      <formula>WEEKDAY(#REF!)=1</formula>
    </cfRule>
  </conditionalFormatting>
  <conditionalFormatting sqref="AG11:AI11">
    <cfRule type="expression" dxfId="307" priority="326" stopIfTrue="1">
      <formula>WEEKDAY(#REF!)=1</formula>
    </cfRule>
  </conditionalFormatting>
  <conditionalFormatting sqref="K11">
    <cfRule type="expression" dxfId="306" priority="324" stopIfTrue="1">
      <formula>WEEKDAY(#REF!)=1</formula>
    </cfRule>
  </conditionalFormatting>
  <conditionalFormatting sqref="R11">
    <cfRule type="expression" dxfId="305" priority="323" stopIfTrue="1">
      <formula>WEEKDAY(#REF!)=1</formula>
    </cfRule>
  </conditionalFormatting>
  <conditionalFormatting sqref="Y11">
    <cfRule type="expression" dxfId="304" priority="322" stopIfTrue="1">
      <formula>WEEKDAY(#REF!)=1</formula>
    </cfRule>
  </conditionalFormatting>
  <conditionalFormatting sqref="AF11">
    <cfRule type="expression" dxfId="303" priority="321" stopIfTrue="1">
      <formula>WEEKDAY(#REF!)=1</formula>
    </cfRule>
  </conditionalFormatting>
  <conditionalFormatting sqref="J11">
    <cfRule type="expression" dxfId="302" priority="319" stopIfTrue="1">
      <formula>WEEKDAY(#REF!)=1</formula>
    </cfRule>
  </conditionalFormatting>
  <conditionalFormatting sqref="I11">
    <cfRule type="expression" dxfId="301" priority="320" stopIfTrue="1">
      <formula>WEEKDAY(#REF!)=1</formula>
    </cfRule>
  </conditionalFormatting>
  <conditionalFormatting sqref="O11:P11">
    <cfRule type="expression" dxfId="300" priority="318" stopIfTrue="1">
      <formula>WEEKDAY(#REF!)=1</formula>
    </cfRule>
  </conditionalFormatting>
  <conditionalFormatting sqref="V11:W11">
    <cfRule type="expression" dxfId="299" priority="317" stopIfTrue="1">
      <formula>WEEKDAY(#REF!)=1</formula>
    </cfRule>
  </conditionalFormatting>
  <conditionalFormatting sqref="AC11:AD11">
    <cfRule type="expression" dxfId="298" priority="316" stopIfTrue="1">
      <formula>WEEKDAY(#REF!)=1</formula>
    </cfRule>
  </conditionalFormatting>
  <conditionalFormatting sqref="Q11">
    <cfRule type="expression" dxfId="297" priority="315" stopIfTrue="1">
      <formula>WEEKDAY(#REF!)=1</formula>
    </cfRule>
  </conditionalFormatting>
  <conditionalFormatting sqref="X11">
    <cfRule type="expression" dxfId="296" priority="314" stopIfTrue="1">
      <formula>WEEKDAY(#REF!)=1</formula>
    </cfRule>
  </conditionalFormatting>
  <conditionalFormatting sqref="AE11">
    <cfRule type="expression" dxfId="295" priority="313" stopIfTrue="1">
      <formula>WEEKDAY(#REF!)=1</formula>
    </cfRule>
  </conditionalFormatting>
  <conditionalFormatting sqref="AJ13:AK13">
    <cfRule type="expression" dxfId="294" priority="312" stopIfTrue="1">
      <formula>WEEKDAY(#REF!)=1</formula>
    </cfRule>
  </conditionalFormatting>
  <conditionalFormatting sqref="L13:N13">
    <cfRule type="expression" dxfId="293" priority="311" stopIfTrue="1">
      <formula>WEEKDAY(#REF!)=1</formula>
    </cfRule>
  </conditionalFormatting>
  <conditionalFormatting sqref="S13:U13">
    <cfRule type="expression" dxfId="292" priority="310" stopIfTrue="1">
      <formula>WEEKDAY(#REF!)=1</formula>
    </cfRule>
  </conditionalFormatting>
  <conditionalFormatting sqref="Z13:AB13">
    <cfRule type="expression" dxfId="291" priority="309" stopIfTrue="1">
      <formula>WEEKDAY(#REF!)=1</formula>
    </cfRule>
  </conditionalFormatting>
  <conditionalFormatting sqref="AG13:AI13">
    <cfRule type="expression" dxfId="290" priority="308" stopIfTrue="1">
      <formula>WEEKDAY(#REF!)=1</formula>
    </cfRule>
  </conditionalFormatting>
  <conditionalFormatting sqref="K13">
    <cfRule type="expression" dxfId="289" priority="306" stopIfTrue="1">
      <formula>WEEKDAY(#REF!)=1</formula>
    </cfRule>
  </conditionalFormatting>
  <conditionalFormatting sqref="R13">
    <cfRule type="expression" dxfId="288" priority="305" stopIfTrue="1">
      <formula>WEEKDAY(#REF!)=1</formula>
    </cfRule>
  </conditionalFormatting>
  <conditionalFormatting sqref="Y13">
    <cfRule type="expression" dxfId="287" priority="304" stopIfTrue="1">
      <formula>WEEKDAY(#REF!)=1</formula>
    </cfRule>
  </conditionalFormatting>
  <conditionalFormatting sqref="AF13">
    <cfRule type="expression" dxfId="286" priority="303" stopIfTrue="1">
      <formula>WEEKDAY(#REF!)=1</formula>
    </cfRule>
  </conditionalFormatting>
  <conditionalFormatting sqref="J13">
    <cfRule type="expression" dxfId="285" priority="301" stopIfTrue="1">
      <formula>WEEKDAY(#REF!)=1</formula>
    </cfRule>
  </conditionalFormatting>
  <conditionalFormatting sqref="I13">
    <cfRule type="expression" dxfId="284" priority="302" stopIfTrue="1">
      <formula>WEEKDAY(#REF!)=1</formula>
    </cfRule>
  </conditionalFormatting>
  <conditionalFormatting sqref="O13:P13">
    <cfRule type="expression" dxfId="283" priority="300" stopIfTrue="1">
      <formula>WEEKDAY(#REF!)=1</formula>
    </cfRule>
  </conditionalFormatting>
  <conditionalFormatting sqref="V13:W13">
    <cfRule type="expression" dxfId="282" priority="299" stopIfTrue="1">
      <formula>WEEKDAY(#REF!)=1</formula>
    </cfRule>
  </conditionalFormatting>
  <conditionalFormatting sqref="AC13:AD13">
    <cfRule type="expression" dxfId="281" priority="298" stopIfTrue="1">
      <formula>WEEKDAY(#REF!)=1</formula>
    </cfRule>
  </conditionalFormatting>
  <conditionalFormatting sqref="Q13">
    <cfRule type="expression" dxfId="280" priority="297" stopIfTrue="1">
      <formula>WEEKDAY(#REF!)=1</formula>
    </cfRule>
  </conditionalFormatting>
  <conditionalFormatting sqref="X13">
    <cfRule type="expression" dxfId="279" priority="296" stopIfTrue="1">
      <formula>WEEKDAY(#REF!)=1</formula>
    </cfRule>
  </conditionalFormatting>
  <conditionalFormatting sqref="AE13">
    <cfRule type="expression" dxfId="278" priority="295" stopIfTrue="1">
      <formula>WEEKDAY(#REF!)=1</formula>
    </cfRule>
  </conditionalFormatting>
  <conditionalFormatting sqref="AJ15:AK15">
    <cfRule type="expression" dxfId="277" priority="294" stopIfTrue="1">
      <formula>WEEKDAY(#REF!)=1</formula>
    </cfRule>
  </conditionalFormatting>
  <conditionalFormatting sqref="L15:N15">
    <cfRule type="expression" dxfId="276" priority="293" stopIfTrue="1">
      <formula>WEEKDAY(#REF!)=1</formula>
    </cfRule>
  </conditionalFormatting>
  <conditionalFormatting sqref="S15:U15">
    <cfRule type="expression" dxfId="275" priority="292" stopIfTrue="1">
      <formula>WEEKDAY(#REF!)=1</formula>
    </cfRule>
  </conditionalFormatting>
  <conditionalFormatting sqref="Z15:AB15">
    <cfRule type="expression" dxfId="274" priority="291" stopIfTrue="1">
      <formula>WEEKDAY(#REF!)=1</formula>
    </cfRule>
  </conditionalFormatting>
  <conditionalFormatting sqref="AG15:AI15">
    <cfRule type="expression" dxfId="273" priority="290" stopIfTrue="1">
      <formula>WEEKDAY(#REF!)=1</formula>
    </cfRule>
  </conditionalFormatting>
  <conditionalFormatting sqref="K15">
    <cfRule type="expression" dxfId="272" priority="288" stopIfTrue="1">
      <formula>WEEKDAY(#REF!)=1</formula>
    </cfRule>
  </conditionalFormatting>
  <conditionalFormatting sqref="R15">
    <cfRule type="expression" dxfId="271" priority="287" stopIfTrue="1">
      <formula>WEEKDAY(#REF!)=1</formula>
    </cfRule>
  </conditionalFormatting>
  <conditionalFormatting sqref="Y15">
    <cfRule type="expression" dxfId="270" priority="286" stopIfTrue="1">
      <formula>WEEKDAY(#REF!)=1</formula>
    </cfRule>
  </conditionalFormatting>
  <conditionalFormatting sqref="AF15">
    <cfRule type="expression" dxfId="269" priority="285" stopIfTrue="1">
      <formula>WEEKDAY(#REF!)=1</formula>
    </cfRule>
  </conditionalFormatting>
  <conditionalFormatting sqref="J15">
    <cfRule type="expression" dxfId="268" priority="283" stopIfTrue="1">
      <formula>WEEKDAY(#REF!)=1</formula>
    </cfRule>
  </conditionalFormatting>
  <conditionalFormatting sqref="I15">
    <cfRule type="expression" dxfId="267" priority="284" stopIfTrue="1">
      <formula>WEEKDAY(#REF!)=1</formula>
    </cfRule>
  </conditionalFormatting>
  <conditionalFormatting sqref="O15:P15">
    <cfRule type="expression" dxfId="266" priority="282" stopIfTrue="1">
      <formula>WEEKDAY(#REF!)=1</formula>
    </cfRule>
  </conditionalFormatting>
  <conditionalFormatting sqref="V15:W15">
    <cfRule type="expression" dxfId="265" priority="281" stopIfTrue="1">
      <formula>WEEKDAY(#REF!)=1</formula>
    </cfRule>
  </conditionalFormatting>
  <conditionalFormatting sqref="AC15:AD15">
    <cfRule type="expression" dxfId="264" priority="280" stopIfTrue="1">
      <formula>WEEKDAY(#REF!)=1</formula>
    </cfRule>
  </conditionalFormatting>
  <conditionalFormatting sqref="Q15">
    <cfRule type="expression" dxfId="263" priority="279" stopIfTrue="1">
      <formula>WEEKDAY(#REF!)=1</formula>
    </cfRule>
  </conditionalFormatting>
  <conditionalFormatting sqref="X15">
    <cfRule type="expression" dxfId="262" priority="278" stopIfTrue="1">
      <formula>WEEKDAY(#REF!)=1</formula>
    </cfRule>
  </conditionalFormatting>
  <conditionalFormatting sqref="AE15">
    <cfRule type="expression" dxfId="261" priority="277" stopIfTrue="1">
      <formula>WEEKDAY(#REF!)=1</formula>
    </cfRule>
  </conditionalFormatting>
  <conditionalFormatting sqref="AJ17:AK17">
    <cfRule type="expression" dxfId="260" priority="276" stopIfTrue="1">
      <formula>WEEKDAY(#REF!)=1</formula>
    </cfRule>
  </conditionalFormatting>
  <conditionalFormatting sqref="L17:N17">
    <cfRule type="expression" dxfId="259" priority="275" stopIfTrue="1">
      <formula>WEEKDAY(#REF!)=1</formula>
    </cfRule>
  </conditionalFormatting>
  <conditionalFormatting sqref="S17:U17">
    <cfRule type="expression" dxfId="258" priority="274" stopIfTrue="1">
      <formula>WEEKDAY(#REF!)=1</formula>
    </cfRule>
  </conditionalFormatting>
  <conditionalFormatting sqref="Z17:AB17">
    <cfRule type="expression" dxfId="257" priority="273" stopIfTrue="1">
      <formula>WEEKDAY(#REF!)=1</formula>
    </cfRule>
  </conditionalFormatting>
  <conditionalFormatting sqref="AG17:AI17">
    <cfRule type="expression" dxfId="256" priority="272" stopIfTrue="1">
      <formula>WEEKDAY(#REF!)=1</formula>
    </cfRule>
  </conditionalFormatting>
  <conditionalFormatting sqref="K17">
    <cfRule type="expression" dxfId="255" priority="270" stopIfTrue="1">
      <formula>WEEKDAY(#REF!)=1</formula>
    </cfRule>
  </conditionalFormatting>
  <conditionalFormatting sqref="R17">
    <cfRule type="expression" dxfId="254" priority="269" stopIfTrue="1">
      <formula>WEEKDAY(#REF!)=1</formula>
    </cfRule>
  </conditionalFormatting>
  <conditionalFormatting sqref="Y17">
    <cfRule type="expression" dxfId="253" priority="268" stopIfTrue="1">
      <formula>WEEKDAY(#REF!)=1</formula>
    </cfRule>
  </conditionalFormatting>
  <conditionalFormatting sqref="AF17">
    <cfRule type="expression" dxfId="252" priority="267" stopIfTrue="1">
      <formula>WEEKDAY(#REF!)=1</formula>
    </cfRule>
  </conditionalFormatting>
  <conditionalFormatting sqref="J17">
    <cfRule type="expression" dxfId="251" priority="265" stopIfTrue="1">
      <formula>WEEKDAY(#REF!)=1</formula>
    </cfRule>
  </conditionalFormatting>
  <conditionalFormatting sqref="I17">
    <cfRule type="expression" dxfId="250" priority="266" stopIfTrue="1">
      <formula>WEEKDAY(#REF!)=1</formula>
    </cfRule>
  </conditionalFormatting>
  <conditionalFormatting sqref="O17:P17">
    <cfRule type="expression" dxfId="249" priority="264" stopIfTrue="1">
      <formula>WEEKDAY(#REF!)=1</formula>
    </cfRule>
  </conditionalFormatting>
  <conditionalFormatting sqref="V17:W17">
    <cfRule type="expression" dxfId="248" priority="263" stopIfTrue="1">
      <formula>WEEKDAY(#REF!)=1</formula>
    </cfRule>
  </conditionalFormatting>
  <conditionalFormatting sqref="AC17:AD17">
    <cfRule type="expression" dxfId="247" priority="262" stopIfTrue="1">
      <formula>WEEKDAY(#REF!)=1</formula>
    </cfRule>
  </conditionalFormatting>
  <conditionalFormatting sqref="Q17">
    <cfRule type="expression" dxfId="246" priority="261" stopIfTrue="1">
      <formula>WEEKDAY(#REF!)=1</formula>
    </cfRule>
  </conditionalFormatting>
  <conditionalFormatting sqref="X17">
    <cfRule type="expression" dxfId="245" priority="260" stopIfTrue="1">
      <formula>WEEKDAY(#REF!)=1</formula>
    </cfRule>
  </conditionalFormatting>
  <conditionalFormatting sqref="AE17">
    <cfRule type="expression" dxfId="244" priority="259" stopIfTrue="1">
      <formula>WEEKDAY(#REF!)=1</formula>
    </cfRule>
  </conditionalFormatting>
  <conditionalFormatting sqref="AJ19:AK19">
    <cfRule type="expression" dxfId="243" priority="258" stopIfTrue="1">
      <formula>WEEKDAY(#REF!)=1</formula>
    </cfRule>
  </conditionalFormatting>
  <conditionalFormatting sqref="L19:N19">
    <cfRule type="expression" dxfId="242" priority="257" stopIfTrue="1">
      <formula>WEEKDAY(#REF!)=1</formula>
    </cfRule>
  </conditionalFormatting>
  <conditionalFormatting sqref="S19:U19">
    <cfRule type="expression" dxfId="241" priority="256" stopIfTrue="1">
      <formula>WEEKDAY(#REF!)=1</formula>
    </cfRule>
  </conditionalFormatting>
  <conditionalFormatting sqref="Z19:AB19">
    <cfRule type="expression" dxfId="240" priority="255" stopIfTrue="1">
      <formula>WEEKDAY(#REF!)=1</formula>
    </cfRule>
  </conditionalFormatting>
  <conditionalFormatting sqref="AG19:AI19">
    <cfRule type="expression" dxfId="239" priority="254" stopIfTrue="1">
      <formula>WEEKDAY(#REF!)=1</formula>
    </cfRule>
  </conditionalFormatting>
  <conditionalFormatting sqref="K19">
    <cfRule type="expression" dxfId="238" priority="252" stopIfTrue="1">
      <formula>WEEKDAY(#REF!)=1</formula>
    </cfRule>
  </conditionalFormatting>
  <conditionalFormatting sqref="R19">
    <cfRule type="expression" dxfId="237" priority="251" stopIfTrue="1">
      <formula>WEEKDAY(#REF!)=1</formula>
    </cfRule>
  </conditionalFormatting>
  <conditionalFormatting sqref="Y19">
    <cfRule type="expression" dxfId="236" priority="250" stopIfTrue="1">
      <formula>WEEKDAY(#REF!)=1</formula>
    </cfRule>
  </conditionalFormatting>
  <conditionalFormatting sqref="AF19">
    <cfRule type="expression" dxfId="235" priority="249" stopIfTrue="1">
      <formula>WEEKDAY(#REF!)=1</formula>
    </cfRule>
  </conditionalFormatting>
  <conditionalFormatting sqref="J19">
    <cfRule type="expression" dxfId="234" priority="247" stopIfTrue="1">
      <formula>WEEKDAY(#REF!)=1</formula>
    </cfRule>
  </conditionalFormatting>
  <conditionalFormatting sqref="I19">
    <cfRule type="expression" dxfId="233" priority="248" stopIfTrue="1">
      <formula>WEEKDAY(#REF!)=1</formula>
    </cfRule>
  </conditionalFormatting>
  <conditionalFormatting sqref="O19:P19">
    <cfRule type="expression" dxfId="232" priority="246" stopIfTrue="1">
      <formula>WEEKDAY(#REF!)=1</formula>
    </cfRule>
  </conditionalFormatting>
  <conditionalFormatting sqref="V19:W19">
    <cfRule type="expression" dxfId="231" priority="245" stopIfTrue="1">
      <formula>WEEKDAY(#REF!)=1</formula>
    </cfRule>
  </conditionalFormatting>
  <conditionalFormatting sqref="AC19:AD19">
    <cfRule type="expression" dxfId="230" priority="244" stopIfTrue="1">
      <formula>WEEKDAY(#REF!)=1</formula>
    </cfRule>
  </conditionalFormatting>
  <conditionalFormatting sqref="Q19">
    <cfRule type="expression" dxfId="229" priority="243" stopIfTrue="1">
      <formula>WEEKDAY(#REF!)=1</formula>
    </cfRule>
  </conditionalFormatting>
  <conditionalFormatting sqref="X19">
    <cfRule type="expression" dxfId="228" priority="242" stopIfTrue="1">
      <formula>WEEKDAY(#REF!)=1</formula>
    </cfRule>
  </conditionalFormatting>
  <conditionalFormatting sqref="AE19">
    <cfRule type="expression" dxfId="227" priority="241" stopIfTrue="1">
      <formula>WEEKDAY(#REF!)=1</formula>
    </cfRule>
  </conditionalFormatting>
  <conditionalFormatting sqref="AJ21:AK21">
    <cfRule type="expression" dxfId="226" priority="240" stopIfTrue="1">
      <formula>WEEKDAY(#REF!)=1</formula>
    </cfRule>
  </conditionalFormatting>
  <conditionalFormatting sqref="L21:N21">
    <cfRule type="expression" dxfId="225" priority="239" stopIfTrue="1">
      <formula>WEEKDAY(#REF!)=1</formula>
    </cfRule>
  </conditionalFormatting>
  <conditionalFormatting sqref="S21:U21">
    <cfRule type="expression" dxfId="224" priority="238" stopIfTrue="1">
      <formula>WEEKDAY(#REF!)=1</formula>
    </cfRule>
  </conditionalFormatting>
  <conditionalFormatting sqref="Z21:AB21">
    <cfRule type="expression" dxfId="223" priority="237" stopIfTrue="1">
      <formula>WEEKDAY(#REF!)=1</formula>
    </cfRule>
  </conditionalFormatting>
  <conditionalFormatting sqref="AG21:AI21">
    <cfRule type="expression" dxfId="222" priority="236" stopIfTrue="1">
      <formula>WEEKDAY(#REF!)=1</formula>
    </cfRule>
  </conditionalFormatting>
  <conditionalFormatting sqref="K21">
    <cfRule type="expression" dxfId="221" priority="234" stopIfTrue="1">
      <formula>WEEKDAY(#REF!)=1</formula>
    </cfRule>
  </conditionalFormatting>
  <conditionalFormatting sqref="R21">
    <cfRule type="expression" dxfId="220" priority="233" stopIfTrue="1">
      <formula>WEEKDAY(#REF!)=1</formula>
    </cfRule>
  </conditionalFormatting>
  <conditionalFormatting sqref="Y21">
    <cfRule type="expression" dxfId="219" priority="232" stopIfTrue="1">
      <formula>WEEKDAY(#REF!)=1</formula>
    </cfRule>
  </conditionalFormatting>
  <conditionalFormatting sqref="AF21">
    <cfRule type="expression" dxfId="218" priority="231" stopIfTrue="1">
      <formula>WEEKDAY(#REF!)=1</formula>
    </cfRule>
  </conditionalFormatting>
  <conditionalFormatting sqref="J21">
    <cfRule type="expression" dxfId="217" priority="229" stopIfTrue="1">
      <formula>WEEKDAY(#REF!)=1</formula>
    </cfRule>
  </conditionalFormatting>
  <conditionalFormatting sqref="I21">
    <cfRule type="expression" dxfId="216" priority="230" stopIfTrue="1">
      <formula>WEEKDAY(#REF!)=1</formula>
    </cfRule>
  </conditionalFormatting>
  <conditionalFormatting sqref="O21:P21">
    <cfRule type="expression" dxfId="215" priority="228" stopIfTrue="1">
      <formula>WEEKDAY(#REF!)=1</formula>
    </cfRule>
  </conditionalFormatting>
  <conditionalFormatting sqref="V21:W21">
    <cfRule type="expression" dxfId="214" priority="227" stopIfTrue="1">
      <formula>WEEKDAY(#REF!)=1</formula>
    </cfRule>
  </conditionalFormatting>
  <conditionalFormatting sqref="AC21:AD21">
    <cfRule type="expression" dxfId="213" priority="226" stopIfTrue="1">
      <formula>WEEKDAY(#REF!)=1</formula>
    </cfRule>
  </conditionalFormatting>
  <conditionalFormatting sqref="Q21">
    <cfRule type="expression" dxfId="212" priority="225" stopIfTrue="1">
      <formula>WEEKDAY(#REF!)=1</formula>
    </cfRule>
  </conditionalFormatting>
  <conditionalFormatting sqref="X21">
    <cfRule type="expression" dxfId="211" priority="224" stopIfTrue="1">
      <formula>WEEKDAY(#REF!)=1</formula>
    </cfRule>
  </conditionalFormatting>
  <conditionalFormatting sqref="AE21">
    <cfRule type="expression" dxfId="210" priority="223" stopIfTrue="1">
      <formula>WEEKDAY(#REF!)=1</formula>
    </cfRule>
  </conditionalFormatting>
  <conditionalFormatting sqref="AJ23:AK23">
    <cfRule type="expression" dxfId="209" priority="222" stopIfTrue="1">
      <formula>WEEKDAY(#REF!)=1</formula>
    </cfRule>
  </conditionalFormatting>
  <conditionalFormatting sqref="L23:N23">
    <cfRule type="expression" dxfId="208" priority="221" stopIfTrue="1">
      <formula>WEEKDAY(#REF!)=1</formula>
    </cfRule>
  </conditionalFormatting>
  <conditionalFormatting sqref="S23:U23">
    <cfRule type="expression" dxfId="207" priority="220" stopIfTrue="1">
      <formula>WEEKDAY(#REF!)=1</formula>
    </cfRule>
  </conditionalFormatting>
  <conditionalFormatting sqref="Z23:AB23">
    <cfRule type="expression" dxfId="206" priority="219" stopIfTrue="1">
      <formula>WEEKDAY(#REF!)=1</formula>
    </cfRule>
  </conditionalFormatting>
  <conditionalFormatting sqref="AG23:AI23">
    <cfRule type="expression" dxfId="205" priority="218" stopIfTrue="1">
      <formula>WEEKDAY(#REF!)=1</formula>
    </cfRule>
  </conditionalFormatting>
  <conditionalFormatting sqref="K23">
    <cfRule type="expression" dxfId="204" priority="216" stopIfTrue="1">
      <formula>WEEKDAY(#REF!)=1</formula>
    </cfRule>
  </conditionalFormatting>
  <conditionalFormatting sqref="R23">
    <cfRule type="expression" dxfId="203" priority="215" stopIfTrue="1">
      <formula>WEEKDAY(#REF!)=1</formula>
    </cfRule>
  </conditionalFormatting>
  <conditionalFormatting sqref="Y23">
    <cfRule type="expression" dxfId="202" priority="214" stopIfTrue="1">
      <formula>WEEKDAY(#REF!)=1</formula>
    </cfRule>
  </conditionalFormatting>
  <conditionalFormatting sqref="AF23">
    <cfRule type="expression" dxfId="201" priority="213" stopIfTrue="1">
      <formula>WEEKDAY(#REF!)=1</formula>
    </cfRule>
  </conditionalFormatting>
  <conditionalFormatting sqref="J23">
    <cfRule type="expression" dxfId="200" priority="211" stopIfTrue="1">
      <formula>WEEKDAY(#REF!)=1</formula>
    </cfRule>
  </conditionalFormatting>
  <conditionalFormatting sqref="I23">
    <cfRule type="expression" dxfId="199" priority="212" stopIfTrue="1">
      <formula>WEEKDAY(#REF!)=1</formula>
    </cfRule>
  </conditionalFormatting>
  <conditionalFormatting sqref="O23:P23">
    <cfRule type="expression" dxfId="198" priority="210" stopIfTrue="1">
      <formula>WEEKDAY(#REF!)=1</formula>
    </cfRule>
  </conditionalFormatting>
  <conditionalFormatting sqref="V23:W23">
    <cfRule type="expression" dxfId="197" priority="209" stopIfTrue="1">
      <formula>WEEKDAY(#REF!)=1</formula>
    </cfRule>
  </conditionalFormatting>
  <conditionalFormatting sqref="AC23:AD23">
    <cfRule type="expression" dxfId="196" priority="208" stopIfTrue="1">
      <formula>WEEKDAY(#REF!)=1</formula>
    </cfRule>
  </conditionalFormatting>
  <conditionalFormatting sqref="Q23">
    <cfRule type="expression" dxfId="195" priority="207" stopIfTrue="1">
      <formula>WEEKDAY(#REF!)=1</formula>
    </cfRule>
  </conditionalFormatting>
  <conditionalFormatting sqref="X23">
    <cfRule type="expression" dxfId="194" priority="206" stopIfTrue="1">
      <formula>WEEKDAY(#REF!)=1</formula>
    </cfRule>
  </conditionalFormatting>
  <conditionalFormatting sqref="AE23">
    <cfRule type="expression" dxfId="193" priority="205" stopIfTrue="1">
      <formula>WEEKDAY(#REF!)=1</formula>
    </cfRule>
  </conditionalFormatting>
  <conditionalFormatting sqref="AJ25:AK25">
    <cfRule type="expression" dxfId="192" priority="204" stopIfTrue="1">
      <formula>WEEKDAY(#REF!)=1</formula>
    </cfRule>
  </conditionalFormatting>
  <conditionalFormatting sqref="L25:N25">
    <cfRule type="expression" dxfId="191" priority="203" stopIfTrue="1">
      <formula>WEEKDAY(#REF!)=1</formula>
    </cfRule>
  </conditionalFormatting>
  <conditionalFormatting sqref="S25:U25">
    <cfRule type="expression" dxfId="190" priority="202" stopIfTrue="1">
      <formula>WEEKDAY(#REF!)=1</formula>
    </cfRule>
  </conditionalFormatting>
  <conditionalFormatting sqref="Z25:AB25">
    <cfRule type="expression" dxfId="189" priority="201" stopIfTrue="1">
      <formula>WEEKDAY(#REF!)=1</formula>
    </cfRule>
  </conditionalFormatting>
  <conditionalFormatting sqref="AG25:AI25">
    <cfRule type="expression" dxfId="188" priority="200" stopIfTrue="1">
      <formula>WEEKDAY(#REF!)=1</formula>
    </cfRule>
  </conditionalFormatting>
  <conditionalFormatting sqref="K25">
    <cfRule type="expression" dxfId="187" priority="198" stopIfTrue="1">
      <formula>WEEKDAY(#REF!)=1</formula>
    </cfRule>
  </conditionalFormatting>
  <conditionalFormatting sqref="R25">
    <cfRule type="expression" dxfId="186" priority="197" stopIfTrue="1">
      <formula>WEEKDAY(#REF!)=1</formula>
    </cfRule>
  </conditionalFormatting>
  <conditionalFormatting sqref="Y25">
    <cfRule type="expression" dxfId="185" priority="196" stopIfTrue="1">
      <formula>WEEKDAY(#REF!)=1</formula>
    </cfRule>
  </conditionalFormatting>
  <conditionalFormatting sqref="AF25">
    <cfRule type="expression" dxfId="184" priority="195" stopIfTrue="1">
      <formula>WEEKDAY(#REF!)=1</formula>
    </cfRule>
  </conditionalFormatting>
  <conditionalFormatting sqref="J25">
    <cfRule type="expression" dxfId="183" priority="193" stopIfTrue="1">
      <formula>WEEKDAY(#REF!)=1</formula>
    </cfRule>
  </conditionalFormatting>
  <conditionalFormatting sqref="I25">
    <cfRule type="expression" dxfId="182" priority="194" stopIfTrue="1">
      <formula>WEEKDAY(#REF!)=1</formula>
    </cfRule>
  </conditionalFormatting>
  <conditionalFormatting sqref="O25:P25">
    <cfRule type="expression" dxfId="181" priority="192" stopIfTrue="1">
      <formula>WEEKDAY(#REF!)=1</formula>
    </cfRule>
  </conditionalFormatting>
  <conditionalFormatting sqref="V25:W25">
    <cfRule type="expression" dxfId="180" priority="191" stopIfTrue="1">
      <formula>WEEKDAY(#REF!)=1</formula>
    </cfRule>
  </conditionalFormatting>
  <conditionalFormatting sqref="AC25:AD25">
    <cfRule type="expression" dxfId="179" priority="190" stopIfTrue="1">
      <formula>WEEKDAY(#REF!)=1</formula>
    </cfRule>
  </conditionalFormatting>
  <conditionalFormatting sqref="Q25">
    <cfRule type="expression" dxfId="178" priority="189" stopIfTrue="1">
      <formula>WEEKDAY(#REF!)=1</formula>
    </cfRule>
  </conditionalFormatting>
  <conditionalFormatting sqref="X25">
    <cfRule type="expression" dxfId="177" priority="188" stopIfTrue="1">
      <formula>WEEKDAY(#REF!)=1</formula>
    </cfRule>
  </conditionalFormatting>
  <conditionalFormatting sqref="AE25">
    <cfRule type="expression" dxfId="176" priority="187" stopIfTrue="1">
      <formula>WEEKDAY(#REF!)=1</formula>
    </cfRule>
  </conditionalFormatting>
  <conditionalFormatting sqref="AJ27:AK27">
    <cfRule type="expression" dxfId="175" priority="186" stopIfTrue="1">
      <formula>WEEKDAY(#REF!)=1</formula>
    </cfRule>
  </conditionalFormatting>
  <conditionalFormatting sqref="L27:N27">
    <cfRule type="expression" dxfId="174" priority="185" stopIfTrue="1">
      <formula>WEEKDAY(#REF!)=1</formula>
    </cfRule>
  </conditionalFormatting>
  <conditionalFormatting sqref="S27:U27">
    <cfRule type="expression" dxfId="173" priority="184" stopIfTrue="1">
      <formula>WEEKDAY(#REF!)=1</formula>
    </cfRule>
  </conditionalFormatting>
  <conditionalFormatting sqref="Z27:AB27">
    <cfRule type="expression" dxfId="172" priority="183" stopIfTrue="1">
      <formula>WEEKDAY(#REF!)=1</formula>
    </cfRule>
  </conditionalFormatting>
  <conditionalFormatting sqref="AG27:AI27">
    <cfRule type="expression" dxfId="171" priority="182" stopIfTrue="1">
      <formula>WEEKDAY(#REF!)=1</formula>
    </cfRule>
  </conditionalFormatting>
  <conditionalFormatting sqref="K27">
    <cfRule type="expression" dxfId="170" priority="180" stopIfTrue="1">
      <formula>WEEKDAY(#REF!)=1</formula>
    </cfRule>
  </conditionalFormatting>
  <conditionalFormatting sqref="R27">
    <cfRule type="expression" dxfId="169" priority="179" stopIfTrue="1">
      <formula>WEEKDAY(#REF!)=1</formula>
    </cfRule>
  </conditionalFormatting>
  <conditionalFormatting sqref="Y27">
    <cfRule type="expression" dxfId="168" priority="178" stopIfTrue="1">
      <formula>WEEKDAY(#REF!)=1</formula>
    </cfRule>
  </conditionalFormatting>
  <conditionalFormatting sqref="AF27">
    <cfRule type="expression" dxfId="167" priority="177" stopIfTrue="1">
      <formula>WEEKDAY(#REF!)=1</formula>
    </cfRule>
  </conditionalFormatting>
  <conditionalFormatting sqref="J27">
    <cfRule type="expression" dxfId="166" priority="175" stopIfTrue="1">
      <formula>WEEKDAY(#REF!)=1</formula>
    </cfRule>
  </conditionalFormatting>
  <conditionalFormatting sqref="I27">
    <cfRule type="expression" dxfId="165" priority="176" stopIfTrue="1">
      <formula>WEEKDAY(#REF!)=1</formula>
    </cfRule>
  </conditionalFormatting>
  <conditionalFormatting sqref="O27:P27">
    <cfRule type="expression" dxfId="164" priority="174" stopIfTrue="1">
      <formula>WEEKDAY(#REF!)=1</formula>
    </cfRule>
  </conditionalFormatting>
  <conditionalFormatting sqref="V27:W27">
    <cfRule type="expression" dxfId="163" priority="173" stopIfTrue="1">
      <formula>WEEKDAY(#REF!)=1</formula>
    </cfRule>
  </conditionalFormatting>
  <conditionalFormatting sqref="AC27:AD27">
    <cfRule type="expression" dxfId="162" priority="172" stopIfTrue="1">
      <formula>WEEKDAY(#REF!)=1</formula>
    </cfRule>
  </conditionalFormatting>
  <conditionalFormatting sqref="Q27">
    <cfRule type="expression" dxfId="161" priority="171" stopIfTrue="1">
      <formula>WEEKDAY(#REF!)=1</formula>
    </cfRule>
  </conditionalFormatting>
  <conditionalFormatting sqref="X27">
    <cfRule type="expression" dxfId="160" priority="170" stopIfTrue="1">
      <formula>WEEKDAY(#REF!)=1</formula>
    </cfRule>
  </conditionalFormatting>
  <conditionalFormatting sqref="AE27">
    <cfRule type="expression" dxfId="159" priority="169" stopIfTrue="1">
      <formula>WEEKDAY(#REF!)=1</formula>
    </cfRule>
  </conditionalFormatting>
  <conditionalFormatting sqref="AJ29:AK29">
    <cfRule type="expression" dxfId="158" priority="168" stopIfTrue="1">
      <formula>WEEKDAY(#REF!)=1</formula>
    </cfRule>
  </conditionalFormatting>
  <conditionalFormatting sqref="L29:N29">
    <cfRule type="expression" dxfId="157" priority="167" stopIfTrue="1">
      <formula>WEEKDAY(#REF!)=1</formula>
    </cfRule>
  </conditionalFormatting>
  <conditionalFormatting sqref="S29:U29">
    <cfRule type="expression" dxfId="156" priority="166" stopIfTrue="1">
      <formula>WEEKDAY(#REF!)=1</formula>
    </cfRule>
  </conditionalFormatting>
  <conditionalFormatting sqref="Z29:AB29">
    <cfRule type="expression" dxfId="155" priority="165" stopIfTrue="1">
      <formula>WEEKDAY(#REF!)=1</formula>
    </cfRule>
  </conditionalFormatting>
  <conditionalFormatting sqref="AG29:AI29">
    <cfRule type="expression" dxfId="154" priority="164" stopIfTrue="1">
      <formula>WEEKDAY(#REF!)=1</formula>
    </cfRule>
  </conditionalFormatting>
  <conditionalFormatting sqref="K29">
    <cfRule type="expression" dxfId="153" priority="162" stopIfTrue="1">
      <formula>WEEKDAY(#REF!)=1</formula>
    </cfRule>
  </conditionalFormatting>
  <conditionalFormatting sqref="R29">
    <cfRule type="expression" dxfId="152" priority="161" stopIfTrue="1">
      <formula>WEEKDAY(#REF!)=1</formula>
    </cfRule>
  </conditionalFormatting>
  <conditionalFormatting sqref="Y29">
    <cfRule type="expression" dxfId="151" priority="160" stopIfTrue="1">
      <formula>WEEKDAY(#REF!)=1</formula>
    </cfRule>
  </conditionalFormatting>
  <conditionalFormatting sqref="AF29">
    <cfRule type="expression" dxfId="150" priority="159" stopIfTrue="1">
      <formula>WEEKDAY(#REF!)=1</formula>
    </cfRule>
  </conditionalFormatting>
  <conditionalFormatting sqref="J29">
    <cfRule type="expression" dxfId="149" priority="157" stopIfTrue="1">
      <formula>WEEKDAY(#REF!)=1</formula>
    </cfRule>
  </conditionalFormatting>
  <conditionalFormatting sqref="I29">
    <cfRule type="expression" dxfId="148" priority="158" stopIfTrue="1">
      <formula>WEEKDAY(#REF!)=1</formula>
    </cfRule>
  </conditionalFormatting>
  <conditionalFormatting sqref="O29:P29">
    <cfRule type="expression" dxfId="147" priority="156" stopIfTrue="1">
      <formula>WEEKDAY(#REF!)=1</formula>
    </cfRule>
  </conditionalFormatting>
  <conditionalFormatting sqref="V29:W29">
    <cfRule type="expression" dxfId="146" priority="155" stopIfTrue="1">
      <formula>WEEKDAY(#REF!)=1</formula>
    </cfRule>
  </conditionalFormatting>
  <conditionalFormatting sqref="AC29:AD29">
    <cfRule type="expression" dxfId="145" priority="154" stopIfTrue="1">
      <formula>WEEKDAY(#REF!)=1</formula>
    </cfRule>
  </conditionalFormatting>
  <conditionalFormatting sqref="Q29">
    <cfRule type="expression" dxfId="144" priority="153" stopIfTrue="1">
      <formula>WEEKDAY(#REF!)=1</formula>
    </cfRule>
  </conditionalFormatting>
  <conditionalFormatting sqref="X29">
    <cfRule type="expression" dxfId="143" priority="152" stopIfTrue="1">
      <formula>WEEKDAY(#REF!)=1</formula>
    </cfRule>
  </conditionalFormatting>
  <conditionalFormatting sqref="AE29">
    <cfRule type="expression" dxfId="142" priority="151" stopIfTrue="1">
      <formula>WEEKDAY(#REF!)=1</formula>
    </cfRule>
  </conditionalFormatting>
  <conditionalFormatting sqref="AJ31:AK31">
    <cfRule type="expression" dxfId="141" priority="150" stopIfTrue="1">
      <formula>WEEKDAY(#REF!)=1</formula>
    </cfRule>
  </conditionalFormatting>
  <conditionalFormatting sqref="L31:N31">
    <cfRule type="expression" dxfId="140" priority="149" stopIfTrue="1">
      <formula>WEEKDAY(#REF!)=1</formula>
    </cfRule>
  </conditionalFormatting>
  <conditionalFormatting sqref="S31:U31">
    <cfRule type="expression" dxfId="139" priority="148" stopIfTrue="1">
      <formula>WEEKDAY(#REF!)=1</formula>
    </cfRule>
  </conditionalFormatting>
  <conditionalFormatting sqref="Z31:AB31">
    <cfRule type="expression" dxfId="138" priority="147" stopIfTrue="1">
      <formula>WEEKDAY(#REF!)=1</formula>
    </cfRule>
  </conditionalFormatting>
  <conditionalFormatting sqref="AG31:AI31">
    <cfRule type="expression" dxfId="137" priority="146" stopIfTrue="1">
      <formula>WEEKDAY(#REF!)=1</formula>
    </cfRule>
  </conditionalFormatting>
  <conditionalFormatting sqref="K31">
    <cfRule type="expression" dxfId="136" priority="144" stopIfTrue="1">
      <formula>WEEKDAY(#REF!)=1</formula>
    </cfRule>
  </conditionalFormatting>
  <conditionalFormatting sqref="R31">
    <cfRule type="expression" dxfId="135" priority="143" stopIfTrue="1">
      <formula>WEEKDAY(#REF!)=1</formula>
    </cfRule>
  </conditionalFormatting>
  <conditionalFormatting sqref="Y31">
    <cfRule type="expression" dxfId="134" priority="142" stopIfTrue="1">
      <formula>WEEKDAY(#REF!)=1</formula>
    </cfRule>
  </conditionalFormatting>
  <conditionalFormatting sqref="AF31">
    <cfRule type="expression" dxfId="133" priority="141" stopIfTrue="1">
      <formula>WEEKDAY(#REF!)=1</formula>
    </cfRule>
  </conditionalFormatting>
  <conditionalFormatting sqref="J31">
    <cfRule type="expression" dxfId="132" priority="139" stopIfTrue="1">
      <formula>WEEKDAY(#REF!)=1</formula>
    </cfRule>
  </conditionalFormatting>
  <conditionalFormatting sqref="I31">
    <cfRule type="expression" dxfId="131" priority="140" stopIfTrue="1">
      <formula>WEEKDAY(#REF!)=1</formula>
    </cfRule>
  </conditionalFormatting>
  <conditionalFormatting sqref="O31:P31">
    <cfRule type="expression" dxfId="130" priority="138" stopIfTrue="1">
      <formula>WEEKDAY(#REF!)=1</formula>
    </cfRule>
  </conditionalFormatting>
  <conditionalFormatting sqref="V31:W31">
    <cfRule type="expression" dxfId="129" priority="137" stopIfTrue="1">
      <formula>WEEKDAY(#REF!)=1</formula>
    </cfRule>
  </conditionalFormatting>
  <conditionalFormatting sqref="AC31:AD31">
    <cfRule type="expression" dxfId="128" priority="136" stopIfTrue="1">
      <formula>WEEKDAY(#REF!)=1</formula>
    </cfRule>
  </conditionalFormatting>
  <conditionalFormatting sqref="Q31">
    <cfRule type="expression" dxfId="127" priority="135" stopIfTrue="1">
      <formula>WEEKDAY(#REF!)=1</formula>
    </cfRule>
  </conditionalFormatting>
  <conditionalFormatting sqref="X31">
    <cfRule type="expression" dxfId="126" priority="134" stopIfTrue="1">
      <formula>WEEKDAY(#REF!)=1</formula>
    </cfRule>
  </conditionalFormatting>
  <conditionalFormatting sqref="AE31">
    <cfRule type="expression" dxfId="125" priority="133" stopIfTrue="1">
      <formula>WEEKDAY(#REF!)=1</formula>
    </cfRule>
  </conditionalFormatting>
  <conditionalFormatting sqref="AJ33:AK33">
    <cfRule type="expression" dxfId="124" priority="132" stopIfTrue="1">
      <formula>WEEKDAY(#REF!)=1</formula>
    </cfRule>
  </conditionalFormatting>
  <conditionalFormatting sqref="L33:N33">
    <cfRule type="expression" dxfId="123" priority="131" stopIfTrue="1">
      <formula>WEEKDAY(#REF!)=1</formula>
    </cfRule>
  </conditionalFormatting>
  <conditionalFormatting sqref="S33:U33">
    <cfRule type="expression" dxfId="122" priority="130" stopIfTrue="1">
      <formula>WEEKDAY(#REF!)=1</formula>
    </cfRule>
  </conditionalFormatting>
  <conditionalFormatting sqref="Z33:AB33">
    <cfRule type="expression" dxfId="121" priority="129" stopIfTrue="1">
      <formula>WEEKDAY(#REF!)=1</formula>
    </cfRule>
  </conditionalFormatting>
  <conditionalFormatting sqref="AG33:AI33">
    <cfRule type="expression" dxfId="120" priority="128" stopIfTrue="1">
      <formula>WEEKDAY(#REF!)=1</formula>
    </cfRule>
  </conditionalFormatting>
  <conditionalFormatting sqref="K33">
    <cfRule type="expression" dxfId="119" priority="126" stopIfTrue="1">
      <formula>WEEKDAY(#REF!)=1</formula>
    </cfRule>
  </conditionalFormatting>
  <conditionalFormatting sqref="R33">
    <cfRule type="expression" dxfId="118" priority="125" stopIfTrue="1">
      <formula>WEEKDAY(#REF!)=1</formula>
    </cfRule>
  </conditionalFormatting>
  <conditionalFormatting sqref="Y33">
    <cfRule type="expression" dxfId="117" priority="124" stopIfTrue="1">
      <formula>WEEKDAY(#REF!)=1</formula>
    </cfRule>
  </conditionalFormatting>
  <conditionalFormatting sqref="AF33">
    <cfRule type="expression" dxfId="116" priority="123" stopIfTrue="1">
      <formula>WEEKDAY(#REF!)=1</formula>
    </cfRule>
  </conditionalFormatting>
  <conditionalFormatting sqref="J33">
    <cfRule type="expression" dxfId="115" priority="121" stopIfTrue="1">
      <formula>WEEKDAY(#REF!)=1</formula>
    </cfRule>
  </conditionalFormatting>
  <conditionalFormatting sqref="I33">
    <cfRule type="expression" dxfId="114" priority="122" stopIfTrue="1">
      <formula>WEEKDAY(#REF!)=1</formula>
    </cfRule>
  </conditionalFormatting>
  <conditionalFormatting sqref="O33:P33">
    <cfRule type="expression" dxfId="113" priority="120" stopIfTrue="1">
      <formula>WEEKDAY(#REF!)=1</formula>
    </cfRule>
  </conditionalFormatting>
  <conditionalFormatting sqref="V33:W33">
    <cfRule type="expression" dxfId="112" priority="119" stopIfTrue="1">
      <formula>WEEKDAY(#REF!)=1</formula>
    </cfRule>
  </conditionalFormatting>
  <conditionalFormatting sqref="AC33:AD33">
    <cfRule type="expression" dxfId="111" priority="118" stopIfTrue="1">
      <formula>WEEKDAY(#REF!)=1</formula>
    </cfRule>
  </conditionalFormatting>
  <conditionalFormatting sqref="Q33">
    <cfRule type="expression" dxfId="110" priority="117" stopIfTrue="1">
      <formula>WEEKDAY(#REF!)=1</formula>
    </cfRule>
  </conditionalFormatting>
  <conditionalFormatting sqref="X33">
    <cfRule type="expression" dxfId="109" priority="116" stopIfTrue="1">
      <formula>WEEKDAY(#REF!)=1</formula>
    </cfRule>
  </conditionalFormatting>
  <conditionalFormatting sqref="AE33">
    <cfRule type="expression" dxfId="108" priority="115" stopIfTrue="1">
      <formula>WEEKDAY(#REF!)=1</formula>
    </cfRule>
  </conditionalFormatting>
  <conditionalFormatting sqref="AJ35:AK35">
    <cfRule type="expression" dxfId="107" priority="114" stopIfTrue="1">
      <formula>WEEKDAY(#REF!)=1</formula>
    </cfRule>
  </conditionalFormatting>
  <conditionalFormatting sqref="L35:N35">
    <cfRule type="expression" dxfId="106" priority="113" stopIfTrue="1">
      <formula>WEEKDAY(#REF!)=1</formula>
    </cfRule>
  </conditionalFormatting>
  <conditionalFormatting sqref="S35:U35">
    <cfRule type="expression" dxfId="105" priority="112" stopIfTrue="1">
      <formula>WEEKDAY(#REF!)=1</formula>
    </cfRule>
  </conditionalFormatting>
  <conditionalFormatting sqref="Z35:AB35">
    <cfRule type="expression" dxfId="104" priority="111" stopIfTrue="1">
      <formula>WEEKDAY(#REF!)=1</formula>
    </cfRule>
  </conditionalFormatting>
  <conditionalFormatting sqref="AG35:AI35">
    <cfRule type="expression" dxfId="103" priority="110" stopIfTrue="1">
      <formula>WEEKDAY(#REF!)=1</formula>
    </cfRule>
  </conditionalFormatting>
  <conditionalFormatting sqref="K35">
    <cfRule type="expression" dxfId="102" priority="108" stopIfTrue="1">
      <formula>WEEKDAY(#REF!)=1</formula>
    </cfRule>
  </conditionalFormatting>
  <conditionalFormatting sqref="R35">
    <cfRule type="expression" dxfId="101" priority="107" stopIfTrue="1">
      <formula>WEEKDAY(#REF!)=1</formula>
    </cfRule>
  </conditionalFormatting>
  <conditionalFormatting sqref="Y35">
    <cfRule type="expression" dxfId="100" priority="106" stopIfTrue="1">
      <formula>WEEKDAY(#REF!)=1</formula>
    </cfRule>
  </conditionalFormatting>
  <conditionalFormatting sqref="AF35">
    <cfRule type="expression" dxfId="99" priority="105" stopIfTrue="1">
      <formula>WEEKDAY(#REF!)=1</formula>
    </cfRule>
  </conditionalFormatting>
  <conditionalFormatting sqref="J35">
    <cfRule type="expression" dxfId="98" priority="103" stopIfTrue="1">
      <formula>WEEKDAY(#REF!)=1</formula>
    </cfRule>
  </conditionalFormatting>
  <conditionalFormatting sqref="I35">
    <cfRule type="expression" dxfId="97" priority="104" stopIfTrue="1">
      <formula>WEEKDAY(#REF!)=1</formula>
    </cfRule>
  </conditionalFormatting>
  <conditionalFormatting sqref="O35:P35">
    <cfRule type="expression" dxfId="96" priority="102" stopIfTrue="1">
      <formula>WEEKDAY(#REF!)=1</formula>
    </cfRule>
  </conditionalFormatting>
  <conditionalFormatting sqref="V35:W35">
    <cfRule type="expression" dxfId="95" priority="101" stopIfTrue="1">
      <formula>WEEKDAY(#REF!)=1</formula>
    </cfRule>
  </conditionalFormatting>
  <conditionalFormatting sqref="AC35:AD35">
    <cfRule type="expression" dxfId="94" priority="100" stopIfTrue="1">
      <formula>WEEKDAY(#REF!)=1</formula>
    </cfRule>
  </conditionalFormatting>
  <conditionalFormatting sqref="Q35">
    <cfRule type="expression" dxfId="93" priority="99" stopIfTrue="1">
      <formula>WEEKDAY(#REF!)=1</formula>
    </cfRule>
  </conditionalFormatting>
  <conditionalFormatting sqref="X35">
    <cfRule type="expression" dxfId="92" priority="98" stopIfTrue="1">
      <formula>WEEKDAY(#REF!)=1</formula>
    </cfRule>
  </conditionalFormatting>
  <conditionalFormatting sqref="AE35">
    <cfRule type="expression" dxfId="91" priority="97" stopIfTrue="1">
      <formula>WEEKDAY(#REF!)=1</formula>
    </cfRule>
  </conditionalFormatting>
  <conditionalFormatting sqref="AJ37:AK37">
    <cfRule type="expression" dxfId="90" priority="96" stopIfTrue="1">
      <formula>WEEKDAY(#REF!)=1</formula>
    </cfRule>
  </conditionalFormatting>
  <conditionalFormatting sqref="L37:N37">
    <cfRule type="expression" dxfId="89" priority="95" stopIfTrue="1">
      <formula>WEEKDAY(#REF!)=1</formula>
    </cfRule>
  </conditionalFormatting>
  <conditionalFormatting sqref="S37:U37">
    <cfRule type="expression" dxfId="88" priority="94" stopIfTrue="1">
      <formula>WEEKDAY(#REF!)=1</formula>
    </cfRule>
  </conditionalFormatting>
  <conditionalFormatting sqref="Z37:AB37">
    <cfRule type="expression" dxfId="87" priority="93" stopIfTrue="1">
      <formula>WEEKDAY(#REF!)=1</formula>
    </cfRule>
  </conditionalFormatting>
  <conditionalFormatting sqref="AG37:AI37">
    <cfRule type="expression" dxfId="86" priority="92" stopIfTrue="1">
      <formula>WEEKDAY(#REF!)=1</formula>
    </cfRule>
  </conditionalFormatting>
  <conditionalFormatting sqref="K37">
    <cfRule type="expression" dxfId="85" priority="90" stopIfTrue="1">
      <formula>WEEKDAY(#REF!)=1</formula>
    </cfRule>
  </conditionalFormatting>
  <conditionalFormatting sqref="R37">
    <cfRule type="expression" dxfId="84" priority="89" stopIfTrue="1">
      <formula>WEEKDAY(#REF!)=1</formula>
    </cfRule>
  </conditionalFormatting>
  <conditionalFormatting sqref="Y37">
    <cfRule type="expression" dxfId="83" priority="88" stopIfTrue="1">
      <formula>WEEKDAY(#REF!)=1</formula>
    </cfRule>
  </conditionalFormatting>
  <conditionalFormatting sqref="AF37">
    <cfRule type="expression" dxfId="82" priority="87" stopIfTrue="1">
      <formula>WEEKDAY(#REF!)=1</formula>
    </cfRule>
  </conditionalFormatting>
  <conditionalFormatting sqref="J37">
    <cfRule type="expression" dxfId="81" priority="85" stopIfTrue="1">
      <formula>WEEKDAY(#REF!)=1</formula>
    </cfRule>
  </conditionalFormatting>
  <conditionalFormatting sqref="I37">
    <cfRule type="expression" dxfId="80" priority="86" stopIfTrue="1">
      <formula>WEEKDAY(#REF!)=1</formula>
    </cfRule>
  </conditionalFormatting>
  <conditionalFormatting sqref="O37:P37">
    <cfRule type="expression" dxfId="79" priority="84" stopIfTrue="1">
      <formula>WEEKDAY(#REF!)=1</formula>
    </cfRule>
  </conditionalFormatting>
  <conditionalFormatting sqref="V37:W37">
    <cfRule type="expression" dxfId="78" priority="83" stopIfTrue="1">
      <formula>WEEKDAY(#REF!)=1</formula>
    </cfRule>
  </conditionalFormatting>
  <conditionalFormatting sqref="AC37:AD37">
    <cfRule type="expression" dxfId="77" priority="82" stopIfTrue="1">
      <formula>WEEKDAY(#REF!)=1</formula>
    </cfRule>
  </conditionalFormatting>
  <conditionalFormatting sqref="Q37">
    <cfRule type="expression" dxfId="76" priority="81" stopIfTrue="1">
      <formula>WEEKDAY(#REF!)=1</formula>
    </cfRule>
  </conditionalFormatting>
  <conditionalFormatting sqref="X37">
    <cfRule type="expression" dxfId="75" priority="80" stopIfTrue="1">
      <formula>WEEKDAY(#REF!)=1</formula>
    </cfRule>
  </conditionalFormatting>
  <conditionalFormatting sqref="AE37">
    <cfRule type="expression" dxfId="74" priority="79" stopIfTrue="1">
      <formula>WEEKDAY(#REF!)=1</formula>
    </cfRule>
  </conditionalFormatting>
  <conditionalFormatting sqref="AJ39:AK39">
    <cfRule type="expression" dxfId="73" priority="78" stopIfTrue="1">
      <formula>WEEKDAY(#REF!)=1</formula>
    </cfRule>
  </conditionalFormatting>
  <conditionalFormatting sqref="L39:N39">
    <cfRule type="expression" dxfId="72" priority="77" stopIfTrue="1">
      <formula>WEEKDAY(#REF!)=1</formula>
    </cfRule>
  </conditionalFormatting>
  <conditionalFormatting sqref="S39:U39">
    <cfRule type="expression" dxfId="71" priority="76" stopIfTrue="1">
      <formula>WEEKDAY(#REF!)=1</formula>
    </cfRule>
  </conditionalFormatting>
  <conditionalFormatting sqref="Z39:AB39">
    <cfRule type="expression" dxfId="70" priority="75" stopIfTrue="1">
      <formula>WEEKDAY(#REF!)=1</formula>
    </cfRule>
  </conditionalFormatting>
  <conditionalFormatting sqref="AG39:AI39">
    <cfRule type="expression" dxfId="69" priority="74" stopIfTrue="1">
      <formula>WEEKDAY(#REF!)=1</formula>
    </cfRule>
  </conditionalFormatting>
  <conditionalFormatting sqref="K39">
    <cfRule type="expression" dxfId="68" priority="72" stopIfTrue="1">
      <formula>WEEKDAY(#REF!)=1</formula>
    </cfRule>
  </conditionalFormatting>
  <conditionalFormatting sqref="R39">
    <cfRule type="expression" dxfId="67" priority="71" stopIfTrue="1">
      <formula>WEEKDAY(#REF!)=1</formula>
    </cfRule>
  </conditionalFormatting>
  <conditionalFormatting sqref="Y39">
    <cfRule type="expression" dxfId="66" priority="70" stopIfTrue="1">
      <formula>WEEKDAY(#REF!)=1</formula>
    </cfRule>
  </conditionalFormatting>
  <conditionalFormatting sqref="AF39">
    <cfRule type="expression" dxfId="65" priority="69" stopIfTrue="1">
      <formula>WEEKDAY(#REF!)=1</formula>
    </cfRule>
  </conditionalFormatting>
  <conditionalFormatting sqref="J39">
    <cfRule type="expression" dxfId="64" priority="67" stopIfTrue="1">
      <formula>WEEKDAY(#REF!)=1</formula>
    </cfRule>
  </conditionalFormatting>
  <conditionalFormatting sqref="I39">
    <cfRule type="expression" dxfId="63" priority="68" stopIfTrue="1">
      <formula>WEEKDAY(#REF!)=1</formula>
    </cfRule>
  </conditionalFormatting>
  <conditionalFormatting sqref="O39:P39">
    <cfRule type="expression" dxfId="62" priority="66" stopIfTrue="1">
      <formula>WEEKDAY(#REF!)=1</formula>
    </cfRule>
  </conditionalFormatting>
  <conditionalFormatting sqref="V39:W39">
    <cfRule type="expression" dxfId="61" priority="65" stopIfTrue="1">
      <formula>WEEKDAY(#REF!)=1</formula>
    </cfRule>
  </conditionalFormatting>
  <conditionalFormatting sqref="AC39:AD39">
    <cfRule type="expression" dxfId="60" priority="64" stopIfTrue="1">
      <formula>WEEKDAY(#REF!)=1</formula>
    </cfRule>
  </conditionalFormatting>
  <conditionalFormatting sqref="Q39">
    <cfRule type="expression" dxfId="59" priority="63" stopIfTrue="1">
      <formula>WEEKDAY(#REF!)=1</formula>
    </cfRule>
  </conditionalFormatting>
  <conditionalFormatting sqref="X39">
    <cfRule type="expression" dxfId="58" priority="62" stopIfTrue="1">
      <formula>WEEKDAY(#REF!)=1</formula>
    </cfRule>
  </conditionalFormatting>
  <conditionalFormatting sqref="AE39">
    <cfRule type="expression" dxfId="57" priority="61" stopIfTrue="1">
      <formula>WEEKDAY(#REF!)=1</formula>
    </cfRule>
  </conditionalFormatting>
  <conditionalFormatting sqref="AJ41:AK41">
    <cfRule type="expression" dxfId="56" priority="60" stopIfTrue="1">
      <formula>WEEKDAY(#REF!)=1</formula>
    </cfRule>
  </conditionalFormatting>
  <conditionalFormatting sqref="L41:N41">
    <cfRule type="expression" dxfId="55" priority="59" stopIfTrue="1">
      <formula>WEEKDAY(#REF!)=1</formula>
    </cfRule>
  </conditionalFormatting>
  <conditionalFormatting sqref="S41:U41">
    <cfRule type="expression" dxfId="54" priority="58" stopIfTrue="1">
      <formula>WEEKDAY(#REF!)=1</formula>
    </cfRule>
  </conditionalFormatting>
  <conditionalFormatting sqref="Z41:AB41">
    <cfRule type="expression" dxfId="53" priority="57" stopIfTrue="1">
      <formula>WEEKDAY(#REF!)=1</formula>
    </cfRule>
  </conditionalFormatting>
  <conditionalFormatting sqref="AG41:AI41">
    <cfRule type="expression" dxfId="52" priority="56" stopIfTrue="1">
      <formula>WEEKDAY(#REF!)=1</formula>
    </cfRule>
  </conditionalFormatting>
  <conditionalFormatting sqref="K41">
    <cfRule type="expression" dxfId="51" priority="54" stopIfTrue="1">
      <formula>WEEKDAY(#REF!)=1</formula>
    </cfRule>
  </conditionalFormatting>
  <conditionalFormatting sqref="R41">
    <cfRule type="expression" dxfId="50" priority="53" stopIfTrue="1">
      <formula>WEEKDAY(#REF!)=1</formula>
    </cfRule>
  </conditionalFormatting>
  <conditionalFormatting sqref="Y41">
    <cfRule type="expression" dxfId="49" priority="52" stopIfTrue="1">
      <formula>WEEKDAY(#REF!)=1</formula>
    </cfRule>
  </conditionalFormatting>
  <conditionalFormatting sqref="AF41">
    <cfRule type="expression" dxfId="48" priority="51" stopIfTrue="1">
      <formula>WEEKDAY(#REF!)=1</formula>
    </cfRule>
  </conditionalFormatting>
  <conditionalFormatting sqref="J41">
    <cfRule type="expression" dxfId="47" priority="49" stopIfTrue="1">
      <formula>WEEKDAY(#REF!)=1</formula>
    </cfRule>
  </conditionalFormatting>
  <conditionalFormatting sqref="I41">
    <cfRule type="expression" dxfId="46" priority="50" stopIfTrue="1">
      <formula>WEEKDAY(#REF!)=1</formula>
    </cfRule>
  </conditionalFormatting>
  <conditionalFormatting sqref="O41:P41">
    <cfRule type="expression" dxfId="45" priority="48" stopIfTrue="1">
      <formula>WEEKDAY(#REF!)=1</formula>
    </cfRule>
  </conditionalFormatting>
  <conditionalFormatting sqref="V41:W41">
    <cfRule type="expression" dxfId="44" priority="47" stopIfTrue="1">
      <formula>WEEKDAY(#REF!)=1</formula>
    </cfRule>
  </conditionalFormatting>
  <conditionalFormatting sqref="AC41:AD41">
    <cfRule type="expression" dxfId="43" priority="46" stopIfTrue="1">
      <formula>WEEKDAY(#REF!)=1</formula>
    </cfRule>
  </conditionalFormatting>
  <conditionalFormatting sqref="Q41">
    <cfRule type="expression" dxfId="42" priority="45" stopIfTrue="1">
      <formula>WEEKDAY(#REF!)=1</formula>
    </cfRule>
  </conditionalFormatting>
  <conditionalFormatting sqref="X41">
    <cfRule type="expression" dxfId="41" priority="44" stopIfTrue="1">
      <formula>WEEKDAY(#REF!)=1</formula>
    </cfRule>
  </conditionalFormatting>
  <conditionalFormatting sqref="AE41">
    <cfRule type="expression" dxfId="40" priority="43" stopIfTrue="1">
      <formula>WEEKDAY(#REF!)=1</formula>
    </cfRule>
  </conditionalFormatting>
  <conditionalFormatting sqref="AJ43:AK43">
    <cfRule type="expression" dxfId="39" priority="42" stopIfTrue="1">
      <formula>WEEKDAY(#REF!)=1</formula>
    </cfRule>
  </conditionalFormatting>
  <conditionalFormatting sqref="L43:N43">
    <cfRule type="expression" dxfId="38" priority="41" stopIfTrue="1">
      <formula>WEEKDAY(#REF!)=1</formula>
    </cfRule>
  </conditionalFormatting>
  <conditionalFormatting sqref="S43:U43">
    <cfRule type="expression" dxfId="37" priority="40" stopIfTrue="1">
      <formula>WEEKDAY(#REF!)=1</formula>
    </cfRule>
  </conditionalFormatting>
  <conditionalFormatting sqref="Z43:AB43">
    <cfRule type="expression" dxfId="36" priority="39" stopIfTrue="1">
      <formula>WEEKDAY(#REF!)=1</formula>
    </cfRule>
  </conditionalFormatting>
  <conditionalFormatting sqref="AG43:AI43">
    <cfRule type="expression" dxfId="35" priority="38" stopIfTrue="1">
      <formula>WEEKDAY(#REF!)=1</formula>
    </cfRule>
  </conditionalFormatting>
  <conditionalFormatting sqref="K43">
    <cfRule type="expression" dxfId="34" priority="36" stopIfTrue="1">
      <formula>WEEKDAY(#REF!)=1</formula>
    </cfRule>
  </conditionalFormatting>
  <conditionalFormatting sqref="R43">
    <cfRule type="expression" dxfId="33" priority="35" stopIfTrue="1">
      <formula>WEEKDAY(#REF!)=1</formula>
    </cfRule>
  </conditionalFormatting>
  <conditionalFormatting sqref="Y43">
    <cfRule type="expression" dxfId="32" priority="34" stopIfTrue="1">
      <formula>WEEKDAY(#REF!)=1</formula>
    </cfRule>
  </conditionalFormatting>
  <conditionalFormatting sqref="AF43">
    <cfRule type="expression" dxfId="31" priority="33" stopIfTrue="1">
      <formula>WEEKDAY(#REF!)=1</formula>
    </cfRule>
  </conditionalFormatting>
  <conditionalFormatting sqref="J43">
    <cfRule type="expression" dxfId="30" priority="31" stopIfTrue="1">
      <formula>WEEKDAY(#REF!)=1</formula>
    </cfRule>
  </conditionalFormatting>
  <conditionalFormatting sqref="I43">
    <cfRule type="expression" dxfId="29" priority="32" stopIfTrue="1">
      <formula>WEEKDAY(#REF!)=1</formula>
    </cfRule>
  </conditionalFormatting>
  <conditionalFormatting sqref="O43:P43">
    <cfRule type="expression" dxfId="28" priority="30" stopIfTrue="1">
      <formula>WEEKDAY(#REF!)=1</formula>
    </cfRule>
  </conditionalFormatting>
  <conditionalFormatting sqref="V43:W43">
    <cfRule type="expression" dxfId="27" priority="29" stopIfTrue="1">
      <formula>WEEKDAY(#REF!)=1</formula>
    </cfRule>
  </conditionalFormatting>
  <conditionalFormatting sqref="AC43:AD43">
    <cfRule type="expression" dxfId="26" priority="28" stopIfTrue="1">
      <formula>WEEKDAY(#REF!)=1</formula>
    </cfRule>
  </conditionalFormatting>
  <conditionalFormatting sqref="Q43">
    <cfRule type="expression" dxfId="25" priority="27" stopIfTrue="1">
      <formula>WEEKDAY(#REF!)=1</formula>
    </cfRule>
  </conditionalFormatting>
  <conditionalFormatting sqref="X43">
    <cfRule type="expression" dxfId="24" priority="26" stopIfTrue="1">
      <formula>WEEKDAY(#REF!)=1</formula>
    </cfRule>
  </conditionalFormatting>
  <conditionalFormatting sqref="AE43">
    <cfRule type="expression" dxfId="23" priority="25" stopIfTrue="1">
      <formula>WEEKDAY(#REF!)=1</formula>
    </cfRule>
  </conditionalFormatting>
  <conditionalFormatting sqref="AJ45:AK45">
    <cfRule type="expression" dxfId="22" priority="24" stopIfTrue="1">
      <formula>WEEKDAY(#REF!)=1</formula>
    </cfRule>
  </conditionalFormatting>
  <conditionalFormatting sqref="L45:N45">
    <cfRule type="expression" dxfId="21" priority="23" stopIfTrue="1">
      <formula>WEEKDAY(#REF!)=1</formula>
    </cfRule>
  </conditionalFormatting>
  <conditionalFormatting sqref="S45:U45">
    <cfRule type="expression" dxfId="20" priority="22" stopIfTrue="1">
      <formula>WEEKDAY(#REF!)=1</formula>
    </cfRule>
  </conditionalFormatting>
  <conditionalFormatting sqref="Z45:AB45">
    <cfRule type="expression" dxfId="19" priority="21" stopIfTrue="1">
      <formula>WEEKDAY(#REF!)=1</formula>
    </cfRule>
  </conditionalFormatting>
  <conditionalFormatting sqref="AG45:AI45">
    <cfRule type="expression" dxfId="18" priority="20" stopIfTrue="1">
      <formula>WEEKDAY(#REF!)=1</formula>
    </cfRule>
  </conditionalFormatting>
  <conditionalFormatting sqref="K45">
    <cfRule type="expression" dxfId="17" priority="18" stopIfTrue="1">
      <formula>WEEKDAY(#REF!)=1</formula>
    </cfRule>
  </conditionalFormatting>
  <conditionalFormatting sqref="R45">
    <cfRule type="expression" dxfId="16" priority="17" stopIfTrue="1">
      <formula>WEEKDAY(#REF!)=1</formula>
    </cfRule>
  </conditionalFormatting>
  <conditionalFormatting sqref="Y45">
    <cfRule type="expression" dxfId="15" priority="16" stopIfTrue="1">
      <formula>WEEKDAY(#REF!)=1</formula>
    </cfRule>
  </conditionalFormatting>
  <conditionalFormatting sqref="AF45">
    <cfRule type="expression" dxfId="14" priority="15" stopIfTrue="1">
      <formula>WEEKDAY(#REF!)=1</formula>
    </cfRule>
  </conditionalFormatting>
  <conditionalFormatting sqref="J45">
    <cfRule type="expression" dxfId="13" priority="13" stopIfTrue="1">
      <formula>WEEKDAY(#REF!)=1</formula>
    </cfRule>
  </conditionalFormatting>
  <conditionalFormatting sqref="I45">
    <cfRule type="expression" dxfId="12" priority="14" stopIfTrue="1">
      <formula>WEEKDAY(#REF!)=1</formula>
    </cfRule>
  </conditionalFormatting>
  <conditionalFormatting sqref="O45:P45">
    <cfRule type="expression" dxfId="11" priority="12" stopIfTrue="1">
      <formula>WEEKDAY(#REF!)=1</formula>
    </cfRule>
  </conditionalFormatting>
  <conditionalFormatting sqref="V45:W45">
    <cfRule type="expression" dxfId="10" priority="11" stopIfTrue="1">
      <formula>WEEKDAY(#REF!)=1</formula>
    </cfRule>
  </conditionalFormatting>
  <conditionalFormatting sqref="AC45:AD45">
    <cfRule type="expression" dxfId="9" priority="10" stopIfTrue="1">
      <formula>WEEKDAY(#REF!)=1</formula>
    </cfRule>
  </conditionalFormatting>
  <conditionalFormatting sqref="Q45">
    <cfRule type="expression" dxfId="8" priority="9" stopIfTrue="1">
      <formula>WEEKDAY(#REF!)=1</formula>
    </cfRule>
  </conditionalFormatting>
  <conditionalFormatting sqref="X45">
    <cfRule type="expression" dxfId="7" priority="8" stopIfTrue="1">
      <formula>WEEKDAY(#REF!)=1</formula>
    </cfRule>
  </conditionalFormatting>
  <conditionalFormatting sqref="AE45">
    <cfRule type="expression" dxfId="6" priority="7" stopIfTrue="1">
      <formula>WEEKDAY(#REF!)=1</formula>
    </cfRule>
  </conditionalFormatting>
  <conditionalFormatting sqref="Q47:U50">
    <cfRule type="expression" dxfId="5" priority="6" stopIfTrue="1">
      <formula>WEEKDAY(#REF!)=1</formula>
    </cfRule>
  </conditionalFormatting>
  <conditionalFormatting sqref="X47:AB50">
    <cfRule type="expression" dxfId="4" priority="5" stopIfTrue="1">
      <formula>WEEKDAY(#REF!)=1</formula>
    </cfRule>
  </conditionalFormatting>
  <conditionalFormatting sqref="AE47:AI50">
    <cfRule type="expression" dxfId="3" priority="4" stopIfTrue="1">
      <formula>WEEKDAY(#REF!)=1</formula>
    </cfRule>
  </conditionalFormatting>
  <conditionalFormatting sqref="AL47:AM50">
    <cfRule type="expression" dxfId="2" priority="3" stopIfTrue="1">
      <formula>WEEKDAY(#REF!)=1</formula>
    </cfRule>
  </conditionalFormatting>
  <conditionalFormatting sqref="AL7:AM7 AL11:AM11 AL15:AM15 AL19:AM19 AL23:AM23 AL27:AM27 AL31:AM31 AL35:AM35 AL39:AM39 AL43:AM43">
    <cfRule type="expression" dxfId="1" priority="2" stopIfTrue="1">
      <formula>WEEKDAY(#REF!)=1</formula>
    </cfRule>
  </conditionalFormatting>
  <conditionalFormatting sqref="AL9:AM9 AL13:AM13 AL17:AM17 AL21:AM21 AL25:AM25 AL29:AM29 AL33:AM33 AL37:AM37 AL41:AM41 AL45:AM45">
    <cfRule type="expression" dxfId="0" priority="1" stopIfTrue="1">
      <formula>WEEKDAY(#REF!)=1</formula>
    </cfRule>
  </conditionalFormatting>
  <dataValidations count="2">
    <dataValidation type="list" allowBlank="1" showInputMessage="1" showErrorMessage="1" sqref="E7 E11 E15 E19 E23 E27 E31 E35 E39 E43">
      <formula1>",課税,非課税,生保"</formula1>
    </dataValidation>
    <dataValidation type="list" allowBlank="1" showInputMessage="1" showErrorMessage="1" sqref="Q7:U46 AE7:AI46 X7:AB46 J7:N46 AL7:AM46">
      <formula1>"○"</formula1>
    </dataValidation>
  </dataValidations>
  <printOptions horizontalCentered="1"/>
  <pageMargins left="0.59055118110236227" right="0.39370078740157483" top="0.59055118110236227" bottom="0.39370078740157483" header="0" footer="0"/>
  <pageSetup paperSize="9" scale="49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2020-10-02T01:11:54Z</dcterms:created>
  <dcterms:modified xsi:type="dcterms:W3CDTF">2024-04-25T07:05:23Z</dcterms:modified>
</cp:coreProperties>
</file>