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8" windowWidth="23712" windowHeight="9600"/>
  </bookViews>
  <sheets>
    <sheet name="sheet1" sheetId="7" r:id="rId1"/>
  </sheets>
  <definedNames>
    <definedName name="_xlnm.Print_Area" localSheetId="0">sheet1!$A$1:$AO$38</definedName>
  </definedNames>
  <calcPr calcId="162913"/>
</workbook>
</file>

<file path=xl/calcChain.xml><?xml version="1.0" encoding="utf-8"?>
<calcChain xmlns="http://schemas.openxmlformats.org/spreadsheetml/2006/main">
  <c r="E9" i="7" l="1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8" i="7"/>
  <c r="E7" i="7"/>
  <c r="F7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AM38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AM37" i="7"/>
  <c r="E37" i="7"/>
  <c r="AM36" i="7"/>
  <c r="F36" i="7"/>
  <c r="C36" i="7"/>
  <c r="AO35" i="7"/>
  <c r="AN35" i="7"/>
  <c r="AM35" i="7"/>
  <c r="F35" i="7"/>
  <c r="C35" i="7"/>
  <c r="AM34" i="7"/>
  <c r="F34" i="7"/>
  <c r="C34" i="7"/>
  <c r="AO33" i="7"/>
  <c r="AN33" i="7"/>
  <c r="AM33" i="7"/>
  <c r="F33" i="7"/>
  <c r="C33" i="7"/>
  <c r="AM32" i="7"/>
  <c r="F32" i="7"/>
  <c r="C32" i="7"/>
  <c r="AO31" i="7"/>
  <c r="AN31" i="7"/>
  <c r="AM31" i="7"/>
  <c r="F31" i="7"/>
  <c r="C31" i="7"/>
  <c r="AM30" i="7"/>
  <c r="F30" i="7"/>
  <c r="C30" i="7"/>
  <c r="AO29" i="7"/>
  <c r="AN29" i="7"/>
  <c r="AM29" i="7"/>
  <c r="F29" i="7"/>
  <c r="C29" i="7"/>
  <c r="AM28" i="7"/>
  <c r="F28" i="7"/>
  <c r="C28" i="7"/>
  <c r="AO27" i="7"/>
  <c r="AN27" i="7"/>
  <c r="AM27" i="7"/>
  <c r="F27" i="7"/>
  <c r="C27" i="7"/>
  <c r="AM26" i="7"/>
  <c r="F26" i="7"/>
  <c r="C26" i="7"/>
  <c r="AO25" i="7"/>
  <c r="AN25" i="7"/>
  <c r="AM25" i="7"/>
  <c r="F25" i="7"/>
  <c r="C25" i="7"/>
  <c r="AM24" i="7"/>
  <c r="F24" i="7"/>
  <c r="C24" i="7"/>
  <c r="AO23" i="7"/>
  <c r="AN23" i="7"/>
  <c r="AM23" i="7"/>
  <c r="F23" i="7"/>
  <c r="C23" i="7"/>
  <c r="AM22" i="7"/>
  <c r="F22" i="7"/>
  <c r="C22" i="7"/>
  <c r="AO21" i="7"/>
  <c r="AN21" i="7"/>
  <c r="AM21" i="7"/>
  <c r="F21" i="7"/>
  <c r="C21" i="7"/>
  <c r="AM20" i="7"/>
  <c r="F20" i="7"/>
  <c r="C20" i="7"/>
  <c r="AO19" i="7"/>
  <c r="AN19" i="7"/>
  <c r="AM19" i="7"/>
  <c r="F19" i="7"/>
  <c r="C19" i="7"/>
  <c r="AM18" i="7"/>
  <c r="F18" i="7"/>
  <c r="C18" i="7"/>
  <c r="AO17" i="7"/>
  <c r="AN17" i="7"/>
  <c r="AM17" i="7"/>
  <c r="F17" i="7"/>
  <c r="C17" i="7"/>
  <c r="AQ16" i="7"/>
  <c r="AM16" i="7"/>
  <c r="F16" i="7"/>
  <c r="C16" i="7"/>
  <c r="AQ15" i="7"/>
  <c r="AO15" i="7"/>
  <c r="AN15" i="7"/>
  <c r="AM15" i="7"/>
  <c r="F15" i="7"/>
  <c r="C15" i="7"/>
  <c r="AQ14" i="7"/>
  <c r="AM14" i="7"/>
  <c r="F14" i="7"/>
  <c r="C14" i="7"/>
  <c r="AQ13" i="7"/>
  <c r="AO13" i="7"/>
  <c r="AN13" i="7"/>
  <c r="AM13" i="7"/>
  <c r="F13" i="7"/>
  <c r="C13" i="7"/>
  <c r="AQ12" i="7"/>
  <c r="AM12" i="7"/>
  <c r="F12" i="7"/>
  <c r="C12" i="7"/>
  <c r="AQ11" i="7"/>
  <c r="AO11" i="7"/>
  <c r="AN11" i="7"/>
  <c r="AM11" i="7"/>
  <c r="F11" i="7"/>
  <c r="C11" i="7"/>
  <c r="AQ10" i="7"/>
  <c r="AM10" i="7"/>
  <c r="F10" i="7"/>
  <c r="C10" i="7"/>
  <c r="AO9" i="7"/>
  <c r="AN9" i="7"/>
  <c r="AM9" i="7"/>
  <c r="F9" i="7"/>
  <c r="C9" i="7"/>
  <c r="AM8" i="7"/>
  <c r="F8" i="7"/>
  <c r="C8" i="7"/>
  <c r="AO7" i="7"/>
  <c r="AN7" i="7"/>
  <c r="AM7" i="7"/>
  <c r="C7" i="7"/>
  <c r="AN37" i="7"/>
  <c r="AO37" i="7" l="1"/>
</calcChain>
</file>

<file path=xl/sharedStrings.xml><?xml version="1.0" encoding="utf-8"?>
<sst xmlns="http://schemas.openxmlformats.org/spreadsheetml/2006/main" count="85" uniqueCount="63">
  <si>
    <r>
      <rPr>
        <sz val="12"/>
        <rFont val="ＭＳ Ｐ明朝"/>
        <family val="1"/>
        <charset val="128"/>
      </rPr>
      <t>日</t>
    </r>
    <rPh sb="0" eb="1">
      <t>ニチ</t>
    </rPh>
    <phoneticPr fontId="5"/>
  </si>
  <si>
    <r>
      <rPr>
        <sz val="12"/>
        <rFont val="ＭＳ Ｐ明朝"/>
        <family val="1"/>
        <charset val="128"/>
      </rPr>
      <t>曜日</t>
    </r>
    <rPh sb="0" eb="2">
      <t>ヨウビ</t>
    </rPh>
    <phoneticPr fontId="5"/>
  </si>
  <si>
    <t>利用人数計</t>
    <phoneticPr fontId="12"/>
  </si>
  <si>
    <r>
      <t>1</t>
    </r>
    <r>
      <rPr>
        <sz val="12"/>
        <rFont val="ＭＳ Ｐ明朝"/>
        <family val="1"/>
        <charset val="128"/>
      </rPr>
      <t>日</t>
    </r>
    <rPh sb="1" eb="2">
      <t>ニチ</t>
    </rPh>
    <phoneticPr fontId="5"/>
  </si>
  <si>
    <r>
      <t>2</t>
    </r>
    <r>
      <rPr>
        <sz val="12"/>
        <rFont val="ＭＳ Ｐ明朝"/>
        <family val="1"/>
        <charset val="128"/>
      </rPr>
      <t>日</t>
    </r>
    <rPh sb="1" eb="2">
      <t>ニチ</t>
    </rPh>
    <phoneticPr fontId="5"/>
  </si>
  <si>
    <r>
      <t>3</t>
    </r>
    <r>
      <rPr>
        <sz val="12"/>
        <rFont val="ＭＳ Ｐ明朝"/>
        <family val="1"/>
        <charset val="128"/>
      </rPr>
      <t>日</t>
    </r>
    <rPh sb="1" eb="2">
      <t>ニチ</t>
    </rPh>
    <phoneticPr fontId="5"/>
  </si>
  <si>
    <r>
      <t>4</t>
    </r>
    <r>
      <rPr>
        <sz val="12"/>
        <rFont val="ＭＳ Ｐ明朝"/>
        <family val="1"/>
        <charset val="128"/>
      </rPr>
      <t>日</t>
    </r>
    <rPh sb="1" eb="2">
      <t>ニチ</t>
    </rPh>
    <phoneticPr fontId="5"/>
  </si>
  <si>
    <r>
      <t>5</t>
    </r>
    <r>
      <rPr>
        <sz val="12"/>
        <rFont val="ＭＳ Ｐ明朝"/>
        <family val="1"/>
        <charset val="128"/>
      </rPr>
      <t>日</t>
    </r>
    <rPh sb="1" eb="2">
      <t>ニチ</t>
    </rPh>
    <phoneticPr fontId="5"/>
  </si>
  <si>
    <r>
      <t>6</t>
    </r>
    <r>
      <rPr>
        <sz val="12"/>
        <rFont val="ＭＳ Ｐ明朝"/>
        <family val="1"/>
        <charset val="128"/>
      </rPr>
      <t>日</t>
    </r>
    <rPh sb="1" eb="2">
      <t>ニチ</t>
    </rPh>
    <phoneticPr fontId="5"/>
  </si>
  <si>
    <r>
      <t>7</t>
    </r>
    <r>
      <rPr>
        <sz val="12"/>
        <rFont val="ＭＳ Ｐ明朝"/>
        <family val="1"/>
        <charset val="128"/>
      </rPr>
      <t>日</t>
    </r>
    <rPh sb="1" eb="2">
      <t>ニチ</t>
    </rPh>
    <phoneticPr fontId="5"/>
  </si>
  <si>
    <r>
      <t>8</t>
    </r>
    <r>
      <rPr>
        <sz val="12"/>
        <rFont val="ＭＳ Ｐ明朝"/>
        <family val="1"/>
        <charset val="128"/>
      </rPr>
      <t>日</t>
    </r>
    <rPh sb="1" eb="2">
      <t>ニチ</t>
    </rPh>
    <phoneticPr fontId="5"/>
  </si>
  <si>
    <r>
      <t>9</t>
    </r>
    <r>
      <rPr>
        <sz val="12"/>
        <rFont val="ＭＳ Ｐ明朝"/>
        <family val="1"/>
        <charset val="128"/>
      </rPr>
      <t>日</t>
    </r>
    <rPh sb="1" eb="2">
      <t>ニチ</t>
    </rPh>
    <phoneticPr fontId="5"/>
  </si>
  <si>
    <r>
      <t>10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</si>
  <si>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11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</si>
  <si>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12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</si>
  <si>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13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</si>
  <si>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14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</si>
  <si>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15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</si>
  <si>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16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</si>
  <si>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17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</si>
  <si>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18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</si>
  <si>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19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</si>
  <si>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20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</si>
  <si>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21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</si>
  <si>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22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</si>
  <si>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23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</si>
  <si>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24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</si>
  <si>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25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</si>
  <si>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26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</si>
  <si>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27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</si>
  <si>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28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</si>
  <si>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29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</si>
  <si>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30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</si>
  <si>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t>31</t>
    </r>
    <r>
      <rPr>
        <sz val="12"/>
        <rFont val="ＭＳ Ｐ明朝"/>
        <family val="1"/>
        <charset val="128"/>
      </rPr>
      <t>日</t>
    </r>
    <rPh sb="2" eb="3">
      <t>ニチ</t>
    </rPh>
    <phoneticPr fontId="5"/>
  </si>
  <si>
    <r>
      <rPr>
        <sz val="12"/>
        <rFont val="ＭＳ Ｐ明朝"/>
        <family val="1"/>
        <charset val="128"/>
      </rPr>
      <t>小計</t>
    </r>
    <rPh sb="0" eb="1">
      <t>ショウ</t>
    </rPh>
    <rPh sb="1" eb="2">
      <t>ケイ</t>
    </rPh>
    <phoneticPr fontId="5"/>
  </si>
  <si>
    <r>
      <rPr>
        <sz val="12"/>
        <rFont val="ＭＳ Ｐ明朝"/>
        <family val="1"/>
        <charset val="128"/>
      </rPr>
      <t>合計</t>
    </r>
    <rPh sb="0" eb="2">
      <t>ゴウケイ</t>
    </rPh>
    <phoneticPr fontId="4"/>
  </si>
  <si>
    <r>
      <rPr>
        <sz val="11"/>
        <rFont val="ＭＳ Ｐ明朝"/>
        <family val="1"/>
        <charset val="128"/>
      </rPr>
      <t>利用料</t>
    </r>
    <rPh sb="0" eb="3">
      <t>リヨウリョウ</t>
    </rPh>
    <phoneticPr fontId="5"/>
  </si>
  <si>
    <r>
      <rPr>
        <sz val="16"/>
        <rFont val="ＭＳ Ｐ明朝"/>
        <family val="1"/>
        <charset val="128"/>
      </rPr>
      <t>合　計</t>
    </r>
    <rPh sb="0" eb="1">
      <t>ゴウ</t>
    </rPh>
    <rPh sb="2" eb="3">
      <t>ケイ</t>
    </rPh>
    <phoneticPr fontId="5"/>
  </si>
  <si>
    <r>
      <rPr>
        <sz val="14"/>
        <rFont val="ＭＳ Ｐ明朝"/>
        <family val="1"/>
        <charset val="128"/>
      </rPr>
      <t>生年月日</t>
    </r>
    <rPh sb="0" eb="2">
      <t>セイネン</t>
    </rPh>
    <rPh sb="2" eb="4">
      <t>ガッピ</t>
    </rPh>
    <phoneticPr fontId="4"/>
  </si>
  <si>
    <r>
      <rPr>
        <sz val="14"/>
        <rFont val="ＭＳ Ｐ明朝"/>
        <family val="1"/>
        <charset val="128"/>
      </rPr>
      <t>年齢</t>
    </r>
    <rPh sb="0" eb="2">
      <t>ネンレイ</t>
    </rPh>
    <phoneticPr fontId="4"/>
  </si>
  <si>
    <r>
      <rPr>
        <sz val="14"/>
        <rFont val="ＭＳ Ｐ明朝"/>
        <family val="1"/>
        <charset val="128"/>
      </rPr>
      <t>市民税</t>
    </r>
    <rPh sb="0" eb="3">
      <t>シミンゼイ</t>
    </rPh>
    <phoneticPr fontId="4"/>
  </si>
  <si>
    <r>
      <rPr>
        <sz val="14"/>
        <rFont val="ＭＳ Ｐ明朝"/>
        <family val="1"/>
        <charset val="128"/>
      </rPr>
      <t>利用料</t>
    </r>
    <rPh sb="0" eb="3">
      <t>リヨウリョウ</t>
    </rPh>
    <phoneticPr fontId="4"/>
  </si>
  <si>
    <r>
      <rPr>
        <sz val="14"/>
        <rFont val="ＭＳ Ｐ明朝"/>
        <family val="1"/>
        <charset val="128"/>
      </rPr>
      <t>時間区分</t>
    </r>
    <rPh sb="0" eb="2">
      <t>ジカン</t>
    </rPh>
    <rPh sb="2" eb="4">
      <t>クブン</t>
    </rPh>
    <phoneticPr fontId="4"/>
  </si>
  <si>
    <r>
      <t>4H</t>
    </r>
    <r>
      <rPr>
        <sz val="12"/>
        <rFont val="ＭＳ Ｐ明朝"/>
        <family val="1"/>
        <charset val="128"/>
      </rPr>
      <t>以上</t>
    </r>
    <rPh sb="2" eb="4">
      <t>イジョウ</t>
    </rPh>
    <phoneticPr fontId="4"/>
  </si>
  <si>
    <t>児童氏名</t>
    <rPh sb="0" eb="2">
      <t>ジドウ</t>
    </rPh>
    <rPh sb="2" eb="4">
      <t>シメイ</t>
    </rPh>
    <phoneticPr fontId="5"/>
  </si>
  <si>
    <t>水</t>
  </si>
  <si>
    <t>水</t>
    <rPh sb="0" eb="1">
      <t>スイ</t>
    </rPh>
    <phoneticPr fontId="4"/>
  </si>
  <si>
    <t>木</t>
  </si>
  <si>
    <t>金</t>
  </si>
  <si>
    <t>土</t>
  </si>
  <si>
    <t>日</t>
  </si>
  <si>
    <t>月</t>
  </si>
  <si>
    <t>火</t>
  </si>
  <si>
    <t>基準日</t>
    <rPh sb="0" eb="3">
      <t>キジュンビ</t>
    </rPh>
    <phoneticPr fontId="4"/>
  </si>
  <si>
    <t>　　　　　　　　　　　　　　　　　年　　　月分　　　　　　　　　</t>
    <rPh sb="17" eb="18">
      <t>ネン</t>
    </rPh>
    <rPh sb="21" eb="23">
      <t>ガツブン</t>
    </rPh>
    <phoneticPr fontId="4"/>
  </si>
  <si>
    <t>〇　〇　保　育　園</t>
    <rPh sb="4" eb="5">
      <t>タモツ</t>
    </rPh>
    <rPh sb="6" eb="7">
      <t>イク</t>
    </rPh>
    <rPh sb="8" eb="9">
      <t>エン</t>
    </rPh>
    <phoneticPr fontId="12"/>
  </si>
  <si>
    <t>一　時　預　か　り　事　業　（　一　般　型　）　利　用　状　況　報　告　書</t>
    <rPh sb="0" eb="1">
      <t>イチ</t>
    </rPh>
    <rPh sb="2" eb="3">
      <t>トキ</t>
    </rPh>
    <rPh sb="4" eb="5">
      <t>アズカリ</t>
    </rPh>
    <rPh sb="10" eb="11">
      <t>ゴト</t>
    </rPh>
    <rPh sb="12" eb="13">
      <t>ゴウ</t>
    </rPh>
    <rPh sb="16" eb="17">
      <t>イチ</t>
    </rPh>
    <rPh sb="18" eb="19">
      <t>ハン</t>
    </rPh>
    <rPh sb="20" eb="21">
      <t>ガタ</t>
    </rPh>
    <rPh sb="24" eb="25">
      <t>リ</t>
    </rPh>
    <rPh sb="26" eb="27">
      <t>ヨウ</t>
    </rPh>
    <rPh sb="28" eb="29">
      <t>ジョウ</t>
    </rPh>
    <rPh sb="30" eb="31">
      <t>キョウ</t>
    </rPh>
    <rPh sb="32" eb="33">
      <t>ホウ</t>
    </rPh>
    <rPh sb="34" eb="35">
      <t>コク</t>
    </rPh>
    <rPh sb="36" eb="37">
      <t>ショ</t>
    </rPh>
    <phoneticPr fontId="4"/>
  </si>
  <si>
    <r>
      <t>4H</t>
    </r>
    <r>
      <rPr>
        <sz val="12"/>
        <rFont val="ＭＳ Ｐ明朝"/>
        <family val="1"/>
        <charset val="128"/>
      </rPr>
      <t>未満</t>
    </r>
    <rPh sb="2" eb="4">
      <t>ミマン</t>
    </rPh>
    <phoneticPr fontId="4"/>
  </si>
  <si>
    <t>第3号様式（第13条関係）</t>
    <rPh sb="0" eb="1">
      <t>ダイ</t>
    </rPh>
    <rPh sb="2" eb="3">
      <t>ゴウ</t>
    </rPh>
    <rPh sb="6" eb="7">
      <t>ダイ</t>
    </rPh>
    <rPh sb="9" eb="10">
      <t>ジョウ</t>
    </rPh>
    <rPh sb="10" eb="12">
      <t>カンケイ</t>
    </rPh>
    <phoneticPr fontId="21"/>
  </si>
  <si>
    <t>A</t>
    <phoneticPr fontId="21"/>
  </si>
  <si>
    <t>B</t>
    <phoneticPr fontId="21"/>
  </si>
  <si>
    <t>C</t>
    <phoneticPr fontId="21"/>
  </si>
  <si>
    <t>D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</si>
</sst>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,##0&quot;円&quot;"/>
    <numFmt numFmtId="179" formatCode="#,##0&quot;人&quot;"/>
    <numFmt numFmtId="182" formatCode="aaa"/>
    <numFmt numFmtId="183" formatCode="[$-411]ge\.m\.d;@"/>
  </numFmts>
  <fonts count="24" x14ac:knownFonts="1"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8"/>
      <name val="Century"/>
      <family val="1"/>
    </font>
    <font>
      <sz val="18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Century"/>
      <family val="1"/>
    </font>
    <font>
      <sz val="11"/>
      <name val="Century"/>
      <family val="1"/>
    </font>
    <font>
      <sz val="24"/>
      <name val="ＭＳ Ｐ明朝"/>
      <family val="1"/>
      <charset val="128"/>
    </font>
    <font>
      <sz val="24"/>
      <name val="Century"/>
      <family val="1"/>
    </font>
    <font>
      <sz val="16"/>
      <name val="Century"/>
      <family val="1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Century"/>
      <family val="1"/>
    </font>
    <font>
      <sz val="14"/>
      <name val="Century"/>
      <family val="1"/>
    </font>
    <font>
      <b/>
      <sz val="14"/>
      <name val="Century"/>
      <family val="1"/>
    </font>
    <font>
      <sz val="30"/>
      <name val="Century"/>
      <family val="1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u/>
      <sz val="18"/>
      <name val="ＭＳ Ｐ明朝"/>
      <family val="1"/>
      <charset val="128"/>
    </font>
    <font>
      <u/>
      <sz val="16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/>
      <bottom style="dotted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 diagonalUp="1">
      <left style="thin">
        <color indexed="64"/>
      </left>
      <right/>
      <top style="double">
        <color indexed="64"/>
      </top>
      <bottom/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</cellStyleXfs>
  <cellXfs count="107">
    <xf numFmtId="0" fontId="0" fillId="0" borderId="0" xfId="0">
      <alignment vertical="center"/>
    </xf>
    <xf numFmtId="0" fontId="2" fillId="0" borderId="0" xfId="3" applyFont="1" applyAlignment="1" applyProtection="1">
      <alignment horizontal="center" vertical="center"/>
    </xf>
    <xf numFmtId="0" fontId="6" fillId="0" borderId="0" xfId="3" applyFont="1" applyAlignment="1" applyProtection="1">
      <alignment horizontal="distributed" vertical="top"/>
    </xf>
    <xf numFmtId="0" fontId="7" fillId="0" borderId="0" xfId="3" applyFont="1" applyProtection="1"/>
    <xf numFmtId="0" fontId="9" fillId="0" borderId="0" xfId="3" applyFont="1" applyAlignment="1" applyProtection="1">
      <alignment horizontal="center"/>
    </xf>
    <xf numFmtId="0" fontId="10" fillId="0" borderId="0" xfId="3" applyFont="1" applyBorder="1" applyAlignment="1" applyProtection="1"/>
    <xf numFmtId="0" fontId="6" fillId="2" borderId="1" xfId="3" applyFont="1" applyFill="1" applyBorder="1" applyAlignment="1" applyProtection="1">
      <alignment horizontal="center" vertical="center"/>
    </xf>
    <xf numFmtId="0" fontId="6" fillId="2" borderId="2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center" vertical="center"/>
    </xf>
    <xf numFmtId="0" fontId="6" fillId="2" borderId="4" xfId="3" applyFont="1" applyFill="1" applyBorder="1" applyAlignment="1" applyProtection="1">
      <alignment horizontal="center" vertical="center"/>
    </xf>
    <xf numFmtId="0" fontId="17" fillId="0" borderId="5" xfId="3" applyFont="1" applyBorder="1" applyAlignment="1" applyProtection="1">
      <alignment horizontal="center" vertical="center"/>
    </xf>
    <xf numFmtId="0" fontId="16" fillId="0" borderId="6" xfId="3" applyFont="1" applyFill="1" applyBorder="1" applyAlignment="1" applyProtection="1">
      <alignment horizontal="center" vertical="center"/>
    </xf>
    <xf numFmtId="0" fontId="17" fillId="0" borderId="7" xfId="3" applyFont="1" applyBorder="1" applyAlignment="1" applyProtection="1">
      <alignment horizontal="center" vertical="center"/>
    </xf>
    <xf numFmtId="0" fontId="17" fillId="0" borderId="8" xfId="3" applyFont="1" applyBorder="1" applyAlignment="1" applyProtection="1">
      <alignment horizontal="center" vertical="center"/>
    </xf>
    <xf numFmtId="0" fontId="16" fillId="0" borderId="9" xfId="3" applyFont="1" applyFill="1" applyBorder="1" applyAlignment="1" applyProtection="1">
      <alignment horizontal="center" vertical="center"/>
    </xf>
    <xf numFmtId="0" fontId="17" fillId="0" borderId="10" xfId="3" applyFont="1" applyBorder="1" applyAlignment="1" applyProtection="1">
      <alignment horizontal="center" vertical="center"/>
    </xf>
    <xf numFmtId="0" fontId="10" fillId="3" borderId="10" xfId="3" applyNumberFormat="1" applyFont="1" applyFill="1" applyBorder="1" applyAlignment="1" applyProtection="1">
      <alignment horizontal="center" vertical="center"/>
    </xf>
    <xf numFmtId="57" fontId="7" fillId="0" borderId="0" xfId="3" applyNumberFormat="1" applyFont="1" applyProtection="1"/>
    <xf numFmtId="0" fontId="7" fillId="0" borderId="0" xfId="2" applyFont="1" applyAlignment="1" applyProtection="1">
      <alignment horizontal="center" vertical="center"/>
    </xf>
    <xf numFmtId="38" fontId="7" fillId="0" borderId="0" xfId="1" applyFont="1" applyAlignment="1" applyProtection="1">
      <alignment horizontal="center" vertical="center"/>
    </xf>
    <xf numFmtId="38" fontId="7" fillId="0" borderId="0" xfId="1" applyFont="1" applyAlignment="1" applyProtection="1">
      <alignment vertical="center"/>
    </xf>
    <xf numFmtId="0" fontId="15" fillId="0" borderId="0" xfId="2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vertical="center"/>
    </xf>
    <xf numFmtId="0" fontId="14" fillId="0" borderId="0" xfId="3" applyFont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vertical="center"/>
    </xf>
    <xf numFmtId="0" fontId="7" fillId="0" borderId="0" xfId="2" applyFont="1" applyBorder="1" applyAlignment="1" applyProtection="1">
      <alignment horizontal="center" vertical="center"/>
    </xf>
    <xf numFmtId="38" fontId="7" fillId="0" borderId="0" xfId="1" applyFont="1" applyBorder="1" applyAlignment="1" applyProtection="1">
      <alignment vertical="center"/>
    </xf>
    <xf numFmtId="0" fontId="7" fillId="0" borderId="0" xfId="3" applyFont="1" applyAlignment="1" applyProtection="1">
      <alignment vertical="center"/>
    </xf>
    <xf numFmtId="0" fontId="10" fillId="0" borderId="10" xfId="3" applyNumberFormat="1" applyFont="1" applyFill="1" applyBorder="1" applyAlignment="1" applyProtection="1">
      <alignment horizontal="center" vertical="center"/>
    </xf>
    <xf numFmtId="0" fontId="10" fillId="3" borderId="7" xfId="3" applyNumberFormat="1" applyFont="1" applyFill="1" applyBorder="1" applyAlignment="1" applyProtection="1">
      <alignment horizontal="center" vertical="center"/>
    </xf>
    <xf numFmtId="0" fontId="10" fillId="0" borderId="7" xfId="3" applyNumberFormat="1" applyFont="1" applyFill="1" applyBorder="1" applyAlignment="1" applyProtection="1">
      <alignment horizontal="center" vertical="center"/>
    </xf>
    <xf numFmtId="178" fontId="6" fillId="0" borderId="5" xfId="3" applyNumberFormat="1" applyFont="1" applyFill="1" applyBorder="1" applyAlignment="1" applyProtection="1">
      <alignment horizontal="center" vertical="center" shrinkToFit="1"/>
    </xf>
    <xf numFmtId="178" fontId="6" fillId="0" borderId="7" xfId="3" applyNumberFormat="1" applyFont="1" applyFill="1" applyBorder="1" applyAlignment="1" applyProtection="1">
      <alignment horizontal="center" vertical="center" shrinkToFit="1"/>
    </xf>
    <xf numFmtId="0" fontId="6" fillId="2" borderId="11" xfId="3" applyFont="1" applyFill="1" applyBorder="1" applyAlignment="1" applyProtection="1">
      <alignment horizontal="center" vertical="center"/>
    </xf>
    <xf numFmtId="57" fontId="6" fillId="0" borderId="5" xfId="3" applyNumberFormat="1" applyFont="1" applyBorder="1" applyAlignment="1" applyProtection="1">
      <alignment horizontal="center" vertical="center"/>
    </xf>
    <xf numFmtId="57" fontId="6" fillId="0" borderId="7" xfId="3" applyNumberFormat="1" applyFont="1" applyBorder="1" applyAlignment="1" applyProtection="1">
      <alignment horizontal="center" vertical="center"/>
    </xf>
    <xf numFmtId="0" fontId="16" fillId="0" borderId="12" xfId="3" applyFont="1" applyBorder="1" applyAlignment="1" applyProtection="1">
      <alignment horizontal="center" vertical="center"/>
    </xf>
    <xf numFmtId="0" fontId="16" fillId="0" borderId="13" xfId="3" applyFont="1" applyBorder="1" applyAlignment="1" applyProtection="1">
      <alignment horizontal="center" vertical="center"/>
    </xf>
    <xf numFmtId="0" fontId="16" fillId="0" borderId="14" xfId="3" applyFont="1" applyBorder="1" applyAlignment="1" applyProtection="1">
      <alignment horizontal="center" vertical="center"/>
    </xf>
    <xf numFmtId="0" fontId="16" fillId="0" borderId="15" xfId="3" applyFont="1" applyBorder="1" applyAlignment="1" applyProtection="1">
      <alignment horizontal="center" vertical="center"/>
    </xf>
    <xf numFmtId="0" fontId="16" fillId="0" borderId="16" xfId="3" applyFont="1" applyBorder="1" applyAlignment="1" applyProtection="1">
      <alignment horizontal="center" vertical="center"/>
    </xf>
    <xf numFmtId="0" fontId="16" fillId="0" borderId="17" xfId="3" applyFont="1" applyBorder="1" applyAlignment="1" applyProtection="1">
      <alignment horizontal="center" vertical="center"/>
    </xf>
    <xf numFmtId="0" fontId="16" fillId="0" borderId="18" xfId="3" applyFont="1" applyBorder="1" applyAlignment="1" applyProtection="1">
      <alignment horizontal="center" vertical="center"/>
    </xf>
    <xf numFmtId="0" fontId="6" fillId="0" borderId="19" xfId="3" applyFont="1" applyFill="1" applyBorder="1" applyAlignment="1" applyProtection="1">
      <alignment horizontal="center" vertical="center" shrinkToFit="1"/>
    </xf>
    <xf numFmtId="0" fontId="6" fillId="0" borderId="7" xfId="3" applyFont="1" applyFill="1" applyBorder="1" applyAlignment="1" applyProtection="1">
      <alignment horizontal="center" vertical="center" shrinkToFit="1"/>
    </xf>
    <xf numFmtId="0" fontId="20" fillId="4" borderId="5" xfId="3" applyFont="1" applyFill="1" applyBorder="1" applyAlignment="1" applyProtection="1">
      <alignment horizontal="center" vertical="center"/>
      <protection locked="0"/>
    </xf>
    <xf numFmtId="0" fontId="20" fillId="4" borderId="7" xfId="3" applyFont="1" applyFill="1" applyBorder="1" applyAlignment="1" applyProtection="1">
      <alignment horizontal="center" vertical="center"/>
      <protection locked="0"/>
    </xf>
    <xf numFmtId="0" fontId="10" fillId="4" borderId="10" xfId="3" applyNumberFormat="1" applyFont="1" applyFill="1" applyBorder="1" applyAlignment="1" applyProtection="1">
      <alignment horizontal="center" vertical="center"/>
    </xf>
    <xf numFmtId="0" fontId="10" fillId="4" borderId="7" xfId="3" applyNumberFormat="1" applyFont="1" applyFill="1" applyBorder="1" applyAlignment="1" applyProtection="1">
      <alignment horizontal="center" vertical="center"/>
    </xf>
    <xf numFmtId="182" fontId="13" fillId="2" borderId="3" xfId="3" applyNumberFormat="1" applyFont="1" applyFill="1" applyBorder="1" applyAlignment="1" applyProtection="1">
      <alignment horizontal="center" vertical="center"/>
    </xf>
    <xf numFmtId="0" fontId="6" fillId="3" borderId="3" xfId="3" applyFont="1" applyFill="1" applyBorder="1" applyAlignment="1" applyProtection="1">
      <alignment horizontal="center" vertical="center"/>
    </xf>
    <xf numFmtId="182" fontId="13" fillId="3" borderId="3" xfId="3" applyNumberFormat="1" applyFont="1" applyFill="1" applyBorder="1" applyAlignment="1" applyProtection="1">
      <alignment horizontal="center" vertical="center"/>
    </xf>
    <xf numFmtId="0" fontId="20" fillId="3" borderId="5" xfId="3" applyFont="1" applyFill="1" applyBorder="1" applyAlignment="1" applyProtection="1">
      <alignment horizontal="center" vertical="center"/>
      <protection locked="0"/>
    </xf>
    <xf numFmtId="0" fontId="20" fillId="3" borderId="7" xfId="3" applyFont="1" applyFill="1" applyBorder="1" applyAlignment="1" applyProtection="1">
      <alignment horizontal="center" vertical="center"/>
      <protection locked="0"/>
    </xf>
    <xf numFmtId="0" fontId="14" fillId="0" borderId="3" xfId="3" applyFont="1" applyBorder="1" applyAlignment="1" applyProtection="1">
      <alignment horizontal="center" vertical="center"/>
    </xf>
    <xf numFmtId="183" fontId="7" fillId="0" borderId="3" xfId="3" applyNumberFormat="1" applyFont="1" applyBorder="1" applyAlignment="1" applyProtection="1">
      <alignment horizontal="center" vertical="center"/>
    </xf>
    <xf numFmtId="0" fontId="20" fillId="4" borderId="20" xfId="3" applyFont="1" applyFill="1" applyBorder="1" applyAlignment="1" applyProtection="1">
      <alignment horizontal="center" vertical="center"/>
      <protection locked="0"/>
    </xf>
    <xf numFmtId="0" fontId="20" fillId="4" borderId="6" xfId="3" applyFont="1" applyFill="1" applyBorder="1" applyAlignment="1" applyProtection="1">
      <alignment horizontal="center" vertical="center"/>
      <protection locked="0"/>
    </xf>
    <xf numFmtId="0" fontId="20" fillId="4" borderId="21" xfId="3" applyFont="1" applyFill="1" applyBorder="1" applyAlignment="1" applyProtection="1">
      <alignment horizontal="center" vertical="center"/>
      <protection locked="0"/>
    </xf>
    <xf numFmtId="0" fontId="7" fillId="0" borderId="22" xfId="3" applyFont="1" applyBorder="1" applyProtection="1"/>
    <xf numFmtId="0" fontId="18" fillId="0" borderId="22" xfId="3" applyFont="1" applyFill="1" applyBorder="1" applyAlignment="1" applyProtection="1">
      <alignment horizontal="center" vertical="center"/>
    </xf>
    <xf numFmtId="0" fontId="7" fillId="0" borderId="0" xfId="3" applyFont="1" applyBorder="1" applyProtection="1"/>
    <xf numFmtId="179" fontId="7" fillId="0" borderId="0" xfId="3" applyNumberFormat="1" applyFont="1" applyBorder="1" applyProtection="1"/>
    <xf numFmtId="0" fontId="3" fillId="0" borderId="0" xfId="3" applyFont="1" applyAlignment="1" applyProtection="1">
      <alignment horizontal="left" vertical="center"/>
    </xf>
    <xf numFmtId="0" fontId="8" fillId="0" borderId="0" xfId="3" applyFont="1" applyAlignment="1" applyProtection="1">
      <alignment horizontal="center"/>
    </xf>
    <xf numFmtId="0" fontId="22" fillId="0" borderId="0" xfId="3" applyFont="1" applyFill="1" applyBorder="1" applyAlignment="1" applyProtection="1">
      <alignment horizontal="left" shrinkToFit="1"/>
    </xf>
    <xf numFmtId="0" fontId="19" fillId="2" borderId="5" xfId="3" applyFont="1" applyFill="1" applyBorder="1" applyAlignment="1" applyProtection="1">
      <alignment horizontal="center" vertical="center"/>
    </xf>
    <xf numFmtId="0" fontId="16" fillId="2" borderId="29" xfId="3" applyFont="1" applyFill="1" applyBorder="1" applyAlignment="1" applyProtection="1">
      <alignment horizontal="center" vertical="center"/>
    </xf>
    <xf numFmtId="0" fontId="16" fillId="2" borderId="5" xfId="3" applyFont="1" applyFill="1" applyBorder="1" applyAlignment="1" applyProtection="1">
      <alignment horizontal="center" vertical="center"/>
    </xf>
    <xf numFmtId="0" fontId="16" fillId="2" borderId="5" xfId="3" applyFont="1" applyFill="1" applyBorder="1" applyAlignment="1" applyProtection="1">
      <alignment horizontal="center" vertical="center" shrinkToFit="1"/>
    </xf>
    <xf numFmtId="0" fontId="16" fillId="2" borderId="29" xfId="3" applyFont="1" applyFill="1" applyBorder="1" applyAlignment="1" applyProtection="1">
      <alignment horizontal="center" vertical="center" shrinkToFit="1"/>
    </xf>
    <xf numFmtId="0" fontId="6" fillId="2" borderId="5" xfId="3" applyFont="1" applyFill="1" applyBorder="1" applyAlignment="1" applyProtection="1">
      <alignment horizontal="center" vertical="center"/>
    </xf>
    <xf numFmtId="0" fontId="6" fillId="2" borderId="29" xfId="3" applyFont="1" applyFill="1" applyBorder="1" applyAlignment="1" applyProtection="1">
      <alignment horizontal="center" vertical="center"/>
    </xf>
    <xf numFmtId="0" fontId="7" fillId="3" borderId="3" xfId="3" applyFont="1" applyFill="1" applyBorder="1" applyAlignment="1" applyProtection="1">
      <alignment horizontal="center" vertical="center"/>
    </xf>
    <xf numFmtId="0" fontId="11" fillId="5" borderId="5" xfId="3" applyFont="1" applyFill="1" applyBorder="1" applyAlignment="1" applyProtection="1">
      <alignment horizontal="center" vertical="center" shrinkToFit="1"/>
      <protection locked="0"/>
    </xf>
    <xf numFmtId="0" fontId="10" fillId="5" borderId="29" xfId="3" applyFont="1" applyFill="1" applyBorder="1" applyAlignment="1" applyProtection="1">
      <alignment horizontal="center" vertical="center" shrinkToFit="1"/>
      <protection locked="0"/>
    </xf>
    <xf numFmtId="57" fontId="10" fillId="5" borderId="5" xfId="3" applyNumberFormat="1" applyFont="1" applyFill="1" applyBorder="1" applyAlignment="1" applyProtection="1">
      <alignment horizontal="center" vertical="center" shrinkToFit="1"/>
      <protection locked="0"/>
    </xf>
    <xf numFmtId="57" fontId="10" fillId="5" borderId="29" xfId="3" applyNumberFormat="1" applyFont="1" applyFill="1" applyBorder="1" applyAlignment="1" applyProtection="1">
      <alignment horizontal="center" vertical="center" shrinkToFit="1"/>
      <protection locked="0"/>
    </xf>
    <xf numFmtId="0" fontId="10" fillId="0" borderId="5" xfId="3" applyNumberFormat="1" applyFont="1" applyBorder="1" applyAlignment="1" applyProtection="1">
      <alignment horizontal="center" vertical="center"/>
    </xf>
    <xf numFmtId="0" fontId="10" fillId="0" borderId="29" xfId="3" applyNumberFormat="1" applyFont="1" applyBorder="1" applyAlignment="1" applyProtection="1">
      <alignment horizontal="center" vertical="center"/>
    </xf>
    <xf numFmtId="0" fontId="11" fillId="5" borderId="5" xfId="3" applyNumberFormat="1" applyFont="1" applyFill="1" applyBorder="1" applyAlignment="1" applyProtection="1">
      <alignment horizontal="center" vertical="center"/>
      <protection locked="0"/>
    </xf>
    <xf numFmtId="0" fontId="11" fillId="5" borderId="29" xfId="3" applyNumberFormat="1" applyFont="1" applyFill="1" applyBorder="1" applyAlignment="1" applyProtection="1">
      <alignment horizontal="center" vertical="center"/>
      <protection locked="0"/>
    </xf>
    <xf numFmtId="0" fontId="17" fillId="0" borderId="5" xfId="3" applyFont="1" applyBorder="1" applyAlignment="1" applyProtection="1">
      <alignment horizontal="center" vertical="center"/>
    </xf>
    <xf numFmtId="0" fontId="17" fillId="0" borderId="29" xfId="3" applyFont="1" applyBorder="1" applyAlignment="1" applyProtection="1">
      <alignment horizontal="center" vertical="center"/>
    </xf>
    <xf numFmtId="178" fontId="16" fillId="0" borderId="5" xfId="3" applyNumberFormat="1" applyFont="1" applyBorder="1" applyAlignment="1" applyProtection="1">
      <alignment horizontal="right" vertical="center"/>
    </xf>
    <xf numFmtId="178" fontId="16" fillId="0" borderId="29" xfId="3" applyNumberFormat="1" applyFont="1" applyBorder="1" applyAlignment="1" applyProtection="1">
      <alignment horizontal="right" vertical="center"/>
    </xf>
    <xf numFmtId="0" fontId="11" fillId="5" borderId="29" xfId="3" applyFont="1" applyFill="1" applyBorder="1" applyAlignment="1" applyProtection="1">
      <alignment horizontal="center" vertical="center" shrinkToFit="1"/>
      <protection locked="0"/>
    </xf>
    <xf numFmtId="0" fontId="10" fillId="5" borderId="5" xfId="3" applyFont="1" applyFill="1" applyBorder="1" applyAlignment="1" applyProtection="1">
      <alignment horizontal="center" vertical="center" shrinkToFit="1"/>
      <protection locked="0"/>
    </xf>
    <xf numFmtId="0" fontId="17" fillId="0" borderId="30" xfId="3" applyFont="1" applyBorder="1" applyAlignment="1" applyProtection="1">
      <alignment horizontal="center" vertical="center"/>
    </xf>
    <xf numFmtId="178" fontId="16" fillId="0" borderId="30" xfId="3" applyNumberFormat="1" applyFont="1" applyBorder="1" applyAlignment="1" applyProtection="1">
      <alignment horizontal="right" vertical="center"/>
    </xf>
    <xf numFmtId="0" fontId="23" fillId="0" borderId="0" xfId="3" applyFont="1" applyBorder="1" applyAlignment="1" applyProtection="1">
      <alignment horizontal="center"/>
    </xf>
    <xf numFmtId="0" fontId="10" fillId="0" borderId="10" xfId="3" applyFont="1" applyBorder="1" applyAlignment="1" applyProtection="1">
      <alignment horizontal="center" vertical="center" shrinkToFit="1"/>
    </xf>
    <xf numFmtId="0" fontId="10" fillId="0" borderId="7" xfId="3" applyFont="1" applyBorder="1" applyAlignment="1" applyProtection="1">
      <alignment horizontal="center" vertical="center" shrinkToFit="1"/>
    </xf>
    <xf numFmtId="179" fontId="11" fillId="0" borderId="23" xfId="3" applyNumberFormat="1" applyFont="1" applyFill="1" applyBorder="1" applyAlignment="1" applyProtection="1">
      <alignment horizontal="center" vertical="center" shrinkToFit="1"/>
    </xf>
    <xf numFmtId="179" fontId="11" fillId="0" borderId="24" xfId="3" applyNumberFormat="1" applyFont="1" applyFill="1" applyBorder="1" applyAlignment="1" applyProtection="1">
      <alignment horizontal="center" vertical="center" shrinkToFit="1"/>
    </xf>
    <xf numFmtId="179" fontId="11" fillId="0" borderId="25" xfId="3" applyNumberFormat="1" applyFont="1" applyFill="1" applyBorder="1" applyAlignment="1" applyProtection="1">
      <alignment horizontal="center" vertical="center" shrinkToFit="1"/>
    </xf>
    <xf numFmtId="179" fontId="11" fillId="0" borderId="26" xfId="3" applyNumberFormat="1" applyFont="1" applyFill="1" applyBorder="1" applyAlignment="1" applyProtection="1">
      <alignment horizontal="center" vertical="center" shrinkToFit="1"/>
    </xf>
    <xf numFmtId="179" fontId="11" fillId="0" borderId="27" xfId="3" applyNumberFormat="1" applyFont="1" applyFill="1" applyBorder="1" applyAlignment="1" applyProtection="1">
      <alignment horizontal="center" vertical="center" shrinkToFit="1"/>
    </xf>
    <xf numFmtId="179" fontId="11" fillId="0" borderId="28" xfId="3" applyNumberFormat="1" applyFont="1" applyFill="1" applyBorder="1" applyAlignment="1" applyProtection="1">
      <alignment horizontal="center" vertical="center" shrinkToFit="1"/>
    </xf>
    <xf numFmtId="179" fontId="16" fillId="0" borderId="10" xfId="3" applyNumberFormat="1" applyFont="1" applyFill="1" applyBorder="1" applyAlignment="1" applyProtection="1">
      <alignment horizontal="center" vertical="center" shrinkToFit="1"/>
    </xf>
    <xf numFmtId="179" fontId="16" fillId="0" borderId="7" xfId="3" applyNumberFormat="1" applyFont="1" applyFill="1" applyBorder="1" applyAlignment="1" applyProtection="1">
      <alignment horizontal="center" vertical="center" shrinkToFit="1"/>
    </xf>
    <xf numFmtId="0" fontId="17" fillId="0" borderId="19" xfId="3" applyFont="1" applyBorder="1" applyAlignment="1" applyProtection="1">
      <alignment horizontal="center" vertical="center"/>
    </xf>
    <xf numFmtId="178" fontId="16" fillId="0" borderId="10" xfId="3" applyNumberFormat="1" applyFont="1" applyBorder="1" applyAlignment="1" applyProtection="1">
      <alignment horizontal="right" vertical="center"/>
    </xf>
    <xf numFmtId="178" fontId="16" fillId="0" borderId="7" xfId="3" applyNumberFormat="1" applyFont="1" applyBorder="1" applyAlignment="1" applyProtection="1">
      <alignment horizontal="right" vertical="center"/>
    </xf>
    <xf numFmtId="0" fontId="10" fillId="5" borderId="30" xfId="3" applyFont="1" applyFill="1" applyBorder="1" applyAlignment="1" applyProtection="1">
      <alignment horizontal="center" vertical="center" shrinkToFit="1"/>
      <protection locked="0"/>
    </xf>
    <xf numFmtId="0" fontId="7" fillId="0" borderId="0" xfId="3" applyFont="1" applyAlignment="1" applyProtection="1">
      <alignment horizontal="center"/>
    </xf>
  </cellXfs>
  <cellStyles count="4">
    <cellStyle name="桁区切り 2" xfId="1"/>
    <cellStyle name="標準" xfId="0" builtinId="0"/>
    <cellStyle name="標準 2" xfId="2"/>
    <cellStyle name="標準_一時保育利用状況報告書 （１３年度）" xfId="3"/>
  </cellStyles>
  <dxfs count="50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T40"/>
  <sheetViews>
    <sheetView tabSelected="1" view="pageBreakPreview" zoomScale="55" zoomScaleNormal="70" zoomScaleSheetLayoutView="55" workbookViewId="0">
      <selection activeCell="AH18" sqref="AH18"/>
    </sheetView>
  </sheetViews>
  <sheetFormatPr defaultRowHeight="13.8" x14ac:dyDescent="0.25"/>
  <cols>
    <col min="1" max="1" width="22.6640625" style="3" customWidth="1"/>
    <col min="2" max="2" width="16.88671875" style="3" customWidth="1"/>
    <col min="3" max="3" width="5.88671875" style="3" customWidth="1"/>
    <col min="4" max="4" width="7.77734375" style="3" customWidth="1"/>
    <col min="5" max="6" width="9.88671875" style="3" customWidth="1"/>
    <col min="7" max="7" width="6.109375" style="3" customWidth="1"/>
    <col min="8" max="38" width="5.109375" style="3" customWidth="1"/>
    <col min="39" max="40" width="6.6640625" style="3" customWidth="1"/>
    <col min="41" max="41" width="14.6640625" style="3" customWidth="1"/>
    <col min="42" max="42" width="8.88671875" style="3"/>
    <col min="43" max="44" width="8.88671875" style="3" hidden="1" customWidth="1"/>
    <col min="45" max="16384" width="8.88671875" style="3"/>
  </cols>
  <sheetData>
    <row r="1" spans="1:46" ht="24" customHeight="1" x14ac:dyDescent="0.25">
      <c r="A1" s="64" t="s">
        <v>58</v>
      </c>
      <c r="B1" s="1"/>
      <c r="C1" s="1"/>
      <c r="D1" s="1"/>
      <c r="E1" s="1"/>
      <c r="F1" s="1"/>
      <c r="G1" s="1"/>
      <c r="H1" s="2"/>
    </row>
    <row r="2" spans="1:46" ht="27" customHeight="1" x14ac:dyDescent="0.35">
      <c r="A2" s="65" t="s">
        <v>56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17"/>
      <c r="AQ2" s="55" t="s">
        <v>53</v>
      </c>
      <c r="AR2" s="56"/>
    </row>
    <row r="3" spans="1:46" ht="37.5" customHeight="1" x14ac:dyDescent="0.5">
      <c r="A3" s="91" t="s">
        <v>54</v>
      </c>
      <c r="B3" s="91"/>
      <c r="C3" s="91"/>
      <c r="D3" s="91"/>
      <c r="E3" s="91"/>
      <c r="F3" s="91"/>
      <c r="G3" s="5"/>
      <c r="H3" s="5"/>
      <c r="I3" s="5"/>
      <c r="J3" s="5"/>
      <c r="K3" s="5"/>
      <c r="L3" s="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J3" s="66" t="s">
        <v>55</v>
      </c>
      <c r="AK3" s="66"/>
      <c r="AL3" s="66"/>
      <c r="AM3" s="66"/>
      <c r="AN3" s="66"/>
      <c r="AO3" s="66"/>
    </row>
    <row r="4" spans="1:46" ht="13.5" customHeight="1" x14ac:dyDescent="0.25"/>
    <row r="5" spans="1:46" ht="15.75" customHeight="1" x14ac:dyDescent="0.25">
      <c r="A5" s="67" t="s">
        <v>44</v>
      </c>
      <c r="B5" s="69" t="s">
        <v>38</v>
      </c>
      <c r="C5" s="70" t="s">
        <v>39</v>
      </c>
      <c r="D5" s="70" t="s">
        <v>40</v>
      </c>
      <c r="E5" s="70" t="s">
        <v>41</v>
      </c>
      <c r="F5" s="70" t="s">
        <v>42</v>
      </c>
      <c r="G5" s="6" t="s">
        <v>0</v>
      </c>
      <c r="H5" s="7" t="s">
        <v>3</v>
      </c>
      <c r="I5" s="8" t="s">
        <v>4</v>
      </c>
      <c r="J5" s="8" t="s">
        <v>5</v>
      </c>
      <c r="K5" s="8" t="s">
        <v>6</v>
      </c>
      <c r="L5" s="51" t="s">
        <v>7</v>
      </c>
      <c r="M5" s="8" t="s">
        <v>8</v>
      </c>
      <c r="N5" s="8" t="s">
        <v>9</v>
      </c>
      <c r="O5" s="8" t="s">
        <v>10</v>
      </c>
      <c r="P5" s="8" t="s">
        <v>11</v>
      </c>
      <c r="Q5" s="8" t="s">
        <v>12</v>
      </c>
      <c r="R5" s="8" t="s">
        <v>13</v>
      </c>
      <c r="S5" s="51" t="s">
        <v>14</v>
      </c>
      <c r="T5" s="8" t="s">
        <v>15</v>
      </c>
      <c r="U5" s="8" t="s">
        <v>16</v>
      </c>
      <c r="V5" s="8" t="s">
        <v>17</v>
      </c>
      <c r="W5" s="8" t="s">
        <v>18</v>
      </c>
      <c r="X5" s="8" t="s">
        <v>19</v>
      </c>
      <c r="Y5" s="8" t="s">
        <v>20</v>
      </c>
      <c r="Z5" s="51" t="s">
        <v>21</v>
      </c>
      <c r="AA5" s="8" t="s">
        <v>22</v>
      </c>
      <c r="AB5" s="8" t="s">
        <v>23</v>
      </c>
      <c r="AC5" s="8" t="s">
        <v>24</v>
      </c>
      <c r="AD5" s="8" t="s">
        <v>25</v>
      </c>
      <c r="AE5" s="8" t="s">
        <v>26</v>
      </c>
      <c r="AF5" s="8" t="s">
        <v>27</v>
      </c>
      <c r="AG5" s="51" t="s">
        <v>28</v>
      </c>
      <c r="AH5" s="8" t="s">
        <v>29</v>
      </c>
      <c r="AI5" s="8" t="s">
        <v>30</v>
      </c>
      <c r="AJ5" s="51" t="s">
        <v>31</v>
      </c>
      <c r="AK5" s="8" t="s">
        <v>32</v>
      </c>
      <c r="AL5" s="7" t="s">
        <v>33</v>
      </c>
      <c r="AM5" s="72" t="s">
        <v>34</v>
      </c>
      <c r="AN5" s="72" t="s">
        <v>35</v>
      </c>
      <c r="AO5" s="74" t="s">
        <v>36</v>
      </c>
      <c r="AR5" s="106" t="s">
        <v>59</v>
      </c>
    </row>
    <row r="6" spans="1:46" ht="17.399999999999999" customHeight="1" x14ac:dyDescent="0.25">
      <c r="A6" s="68"/>
      <c r="B6" s="68"/>
      <c r="C6" s="71"/>
      <c r="D6" s="71"/>
      <c r="E6" s="71"/>
      <c r="F6" s="71"/>
      <c r="G6" s="9" t="s">
        <v>1</v>
      </c>
      <c r="H6" s="50" t="s">
        <v>46</v>
      </c>
      <c r="I6" s="50" t="s">
        <v>47</v>
      </c>
      <c r="J6" s="50" t="s">
        <v>48</v>
      </c>
      <c r="K6" s="50" t="s">
        <v>49</v>
      </c>
      <c r="L6" s="52" t="s">
        <v>50</v>
      </c>
      <c r="M6" s="50" t="s">
        <v>51</v>
      </c>
      <c r="N6" s="50" t="s">
        <v>52</v>
      </c>
      <c r="O6" s="50" t="s">
        <v>45</v>
      </c>
      <c r="P6" s="50" t="s">
        <v>47</v>
      </c>
      <c r="Q6" s="50" t="s">
        <v>48</v>
      </c>
      <c r="R6" s="50" t="s">
        <v>49</v>
      </c>
      <c r="S6" s="52" t="s">
        <v>50</v>
      </c>
      <c r="T6" s="50" t="s">
        <v>51</v>
      </c>
      <c r="U6" s="50" t="s">
        <v>52</v>
      </c>
      <c r="V6" s="50" t="s">
        <v>45</v>
      </c>
      <c r="W6" s="50" t="s">
        <v>47</v>
      </c>
      <c r="X6" s="50" t="s">
        <v>48</v>
      </c>
      <c r="Y6" s="50" t="s">
        <v>49</v>
      </c>
      <c r="Z6" s="52" t="s">
        <v>50</v>
      </c>
      <c r="AA6" s="50" t="s">
        <v>51</v>
      </c>
      <c r="AB6" s="50" t="s">
        <v>52</v>
      </c>
      <c r="AC6" s="50" t="s">
        <v>45</v>
      </c>
      <c r="AD6" s="50" t="s">
        <v>47</v>
      </c>
      <c r="AE6" s="50" t="s">
        <v>48</v>
      </c>
      <c r="AF6" s="50" t="s">
        <v>49</v>
      </c>
      <c r="AG6" s="52" t="s">
        <v>50</v>
      </c>
      <c r="AH6" s="50" t="s">
        <v>51</v>
      </c>
      <c r="AI6" s="50" t="s">
        <v>52</v>
      </c>
      <c r="AJ6" s="52" t="s">
        <v>45</v>
      </c>
      <c r="AK6" s="50" t="s">
        <v>47</v>
      </c>
      <c r="AL6" s="34"/>
      <c r="AM6" s="73"/>
      <c r="AN6" s="73"/>
      <c r="AO6" s="74"/>
      <c r="AR6" s="18" t="s">
        <v>60</v>
      </c>
      <c r="AS6" s="19"/>
    </row>
    <row r="7" spans="1:46" ht="22.5" customHeight="1" x14ac:dyDescent="0.25">
      <c r="A7" s="75"/>
      <c r="B7" s="77"/>
      <c r="C7" s="79" t="str">
        <f>IF(ISBLANK(B7)," ",DATEDIF(B7,$AR$2,"y"))</f>
        <v xml:space="preserve"> </v>
      </c>
      <c r="D7" s="81"/>
      <c r="E7" s="32" t="str">
        <f>IF(A7="","",IF(C7&gt;2,IF(OR(D7="A",D7="B",D7="C",D7=""),0,1400),IF(OR(D7="A",D7="B",D7="C",D7=""),0,1600)))</f>
        <v/>
      </c>
      <c r="F7" s="35" t="str">
        <f>IF(A7="","","4H以上")</f>
        <v/>
      </c>
      <c r="G7" s="37"/>
      <c r="H7" s="46"/>
      <c r="I7" s="46"/>
      <c r="J7" s="46"/>
      <c r="K7" s="46"/>
      <c r="L7" s="53"/>
      <c r="M7" s="46"/>
      <c r="N7" s="46"/>
      <c r="O7" s="46"/>
      <c r="P7" s="46"/>
      <c r="Q7" s="46"/>
      <c r="R7" s="46"/>
      <c r="S7" s="53"/>
      <c r="T7" s="46"/>
      <c r="U7" s="46"/>
      <c r="V7" s="46"/>
      <c r="W7" s="46"/>
      <c r="X7" s="46"/>
      <c r="Y7" s="46"/>
      <c r="Z7" s="53"/>
      <c r="AA7" s="46"/>
      <c r="AB7" s="46"/>
      <c r="AC7" s="46"/>
      <c r="AD7" s="46"/>
      <c r="AE7" s="46"/>
      <c r="AF7" s="46"/>
      <c r="AG7" s="53"/>
      <c r="AH7" s="46"/>
      <c r="AI7" s="46"/>
      <c r="AJ7" s="53"/>
      <c r="AK7" s="46"/>
      <c r="AL7" s="57"/>
      <c r="AM7" s="10" t="str">
        <f>IF(A7="","",COUNTIF(H7:AL7,"○"))</f>
        <v/>
      </c>
      <c r="AN7" s="83" t="str">
        <f>IF(A7="","",SUM(AM7:AM8))</f>
        <v/>
      </c>
      <c r="AO7" s="85" t="str">
        <f>IF(A7="","",E7*AM7+E8*AM8)</f>
        <v/>
      </c>
      <c r="AR7" s="18" t="s">
        <v>61</v>
      </c>
      <c r="AS7" s="20"/>
    </row>
    <row r="8" spans="1:46" ht="22.5" customHeight="1" x14ac:dyDescent="0.25">
      <c r="A8" s="76"/>
      <c r="B8" s="78"/>
      <c r="C8" s="80" t="str">
        <f>IF(ISBLANK(B8)," ",DATEDIF(B8,A8,"y"))</f>
        <v xml:space="preserve"> </v>
      </c>
      <c r="D8" s="82"/>
      <c r="E8" s="33" t="str">
        <f>IF(A7="","",IF(C7&gt;2,IF(OR(D7="A",D7="B",D7="C",D7=""),0,700),IF(OR(D7="A",D7="B",D7="C",D7=""),0,800)))</f>
        <v/>
      </c>
      <c r="F8" s="36" t="str">
        <f>IF(A7="","","4H以内")</f>
        <v/>
      </c>
      <c r="G8" s="38"/>
      <c r="H8" s="47"/>
      <c r="I8" s="47"/>
      <c r="J8" s="47"/>
      <c r="K8" s="47"/>
      <c r="L8" s="54"/>
      <c r="M8" s="47"/>
      <c r="N8" s="47"/>
      <c r="O8" s="47"/>
      <c r="P8" s="47"/>
      <c r="Q8" s="47"/>
      <c r="R8" s="47"/>
      <c r="S8" s="54"/>
      <c r="T8" s="47"/>
      <c r="U8" s="47"/>
      <c r="V8" s="47"/>
      <c r="W8" s="47"/>
      <c r="X8" s="47"/>
      <c r="Y8" s="47"/>
      <c r="Z8" s="54"/>
      <c r="AA8" s="47"/>
      <c r="AB8" s="47"/>
      <c r="AC8" s="47"/>
      <c r="AD8" s="47"/>
      <c r="AE8" s="47"/>
      <c r="AF8" s="47"/>
      <c r="AG8" s="54"/>
      <c r="AH8" s="47"/>
      <c r="AI8" s="47"/>
      <c r="AJ8" s="54"/>
      <c r="AK8" s="47"/>
      <c r="AL8" s="58"/>
      <c r="AM8" s="12" t="str">
        <f>IF(A7="","",COUNTIF(H8:AL8,"○"))</f>
        <v/>
      </c>
      <c r="AN8" s="84"/>
      <c r="AO8" s="86"/>
      <c r="AP8" s="21"/>
      <c r="AQ8" s="22"/>
      <c r="AR8" s="18" t="s">
        <v>62</v>
      </c>
      <c r="AS8" s="19"/>
    </row>
    <row r="9" spans="1:46" ht="22.5" customHeight="1" x14ac:dyDescent="0.25">
      <c r="A9" s="75"/>
      <c r="B9" s="77"/>
      <c r="C9" s="79" t="str">
        <f>IF(ISBLANK(B9)," ",DATEDIF(B9,$AR$2,"y"))</f>
        <v xml:space="preserve"> </v>
      </c>
      <c r="D9" s="81"/>
      <c r="E9" s="32" t="str">
        <f t="shared" ref="E9" si="0">IF(A9="","",IF(C9&gt;2,IF(OR(D9="A",D9="B",D9="C",D9=""),0,1400),IF(OR(D9="A",D9="B",D9="C",D9=""),0,1600)))</f>
        <v/>
      </c>
      <c r="F9" s="35" t="str">
        <f>IF(A9="","","4H以上")</f>
        <v/>
      </c>
      <c r="G9" s="39"/>
      <c r="H9" s="46"/>
      <c r="I9" s="46"/>
      <c r="J9" s="46"/>
      <c r="K9" s="46"/>
      <c r="L9" s="53"/>
      <c r="M9" s="46"/>
      <c r="N9" s="46"/>
      <c r="O9" s="46"/>
      <c r="P9" s="46"/>
      <c r="Q9" s="46"/>
      <c r="R9" s="46"/>
      <c r="S9" s="53"/>
      <c r="T9" s="46"/>
      <c r="U9" s="46"/>
      <c r="V9" s="46"/>
      <c r="W9" s="46"/>
      <c r="X9" s="46"/>
      <c r="Y9" s="46"/>
      <c r="Z9" s="53"/>
      <c r="AA9" s="46"/>
      <c r="AB9" s="46"/>
      <c r="AC9" s="46"/>
      <c r="AD9" s="46"/>
      <c r="AE9" s="46"/>
      <c r="AF9" s="46"/>
      <c r="AG9" s="53"/>
      <c r="AH9" s="46"/>
      <c r="AI9" s="46"/>
      <c r="AJ9" s="53"/>
      <c r="AK9" s="46"/>
      <c r="AL9" s="57"/>
      <c r="AM9" s="10" t="str">
        <f>IF(A9="","",COUNTIF(H9:AL9,"○"))</f>
        <v/>
      </c>
      <c r="AN9" s="83" t="str">
        <f>IF(A9="","",SUM(AM9:AM10))</f>
        <v/>
      </c>
      <c r="AO9" s="85" t="str">
        <f>IF(A9="","",E9*AM9+E10*AM10)</f>
        <v/>
      </c>
      <c r="AQ9" s="22"/>
      <c r="AR9" s="18"/>
      <c r="AS9" s="20"/>
      <c r="AT9" s="23"/>
    </row>
    <row r="10" spans="1:46" ht="22.5" customHeight="1" x14ac:dyDescent="0.25">
      <c r="A10" s="87"/>
      <c r="B10" s="78"/>
      <c r="C10" s="80" t="str">
        <f>IF(ISBLANK(B10)," ",DATEDIF(B10,A10,"y"))</f>
        <v xml:space="preserve"> </v>
      </c>
      <c r="D10" s="82"/>
      <c r="E10" s="33" t="str">
        <f t="shared" ref="E10:E36" si="1">IF(A9="","",IF(C9&gt;2,IF(OR(D9="A",D9="B",D9="C",D9=""),0,700),IF(OR(D9="A",D9="B",D9="C",D9=""),0,800)))</f>
        <v/>
      </c>
      <c r="F10" s="36" t="str">
        <f>IF(A9="","","4H以内")</f>
        <v/>
      </c>
      <c r="G10" s="40"/>
      <c r="H10" s="47"/>
      <c r="I10" s="47"/>
      <c r="J10" s="47"/>
      <c r="K10" s="47"/>
      <c r="L10" s="54"/>
      <c r="M10" s="47"/>
      <c r="N10" s="47"/>
      <c r="O10" s="47"/>
      <c r="P10" s="47"/>
      <c r="Q10" s="47"/>
      <c r="R10" s="47"/>
      <c r="S10" s="54"/>
      <c r="T10" s="47"/>
      <c r="U10" s="47"/>
      <c r="V10" s="47"/>
      <c r="W10" s="47"/>
      <c r="X10" s="47"/>
      <c r="Y10" s="47"/>
      <c r="Z10" s="54"/>
      <c r="AA10" s="47"/>
      <c r="AB10" s="47"/>
      <c r="AC10" s="47"/>
      <c r="AD10" s="47"/>
      <c r="AE10" s="47"/>
      <c r="AF10" s="47"/>
      <c r="AG10" s="54"/>
      <c r="AH10" s="47"/>
      <c r="AI10" s="47"/>
      <c r="AJ10" s="54"/>
      <c r="AK10" s="47"/>
      <c r="AL10" s="58"/>
      <c r="AM10" s="12" t="str">
        <f>IF(A9="","",COUNTIF(H10:AL10,"○"))</f>
        <v/>
      </c>
      <c r="AN10" s="84"/>
      <c r="AO10" s="86"/>
      <c r="AQ10" s="22" t="str">
        <f t="shared" ref="AQ10:AQ16" si="2">IF(AP10=0,"",VLOOKUP(AP10,$AR$8:$AS$15,2,FALSE))</f>
        <v/>
      </c>
      <c r="AR10" s="24"/>
      <c r="AS10" s="25"/>
      <c r="AT10" s="25"/>
    </row>
    <row r="11" spans="1:46" ht="22.5" customHeight="1" x14ac:dyDescent="0.25">
      <c r="A11" s="75"/>
      <c r="B11" s="77"/>
      <c r="C11" s="79" t="str">
        <f>IF(ISBLANK(B11)," ",DATEDIF(B11,$AR$2,"y"))</f>
        <v xml:space="preserve"> </v>
      </c>
      <c r="D11" s="81"/>
      <c r="E11" s="32" t="str">
        <f t="shared" ref="E11" si="3">IF(A11="","",IF(C11&gt;2,IF(OR(D11="A",D11="B",D11="C",D11=""),0,1400),IF(OR(D11="A",D11="B",D11="C",D11=""),0,1600)))</f>
        <v/>
      </c>
      <c r="F11" s="35" t="str">
        <f>IF(A11="","","4H以上")</f>
        <v/>
      </c>
      <c r="G11" s="39"/>
      <c r="H11" s="46"/>
      <c r="I11" s="46"/>
      <c r="J11" s="46"/>
      <c r="K11" s="46"/>
      <c r="L11" s="53"/>
      <c r="M11" s="46"/>
      <c r="N11" s="46"/>
      <c r="O11" s="46"/>
      <c r="P11" s="46"/>
      <c r="Q11" s="46"/>
      <c r="R11" s="46"/>
      <c r="S11" s="53"/>
      <c r="T11" s="46"/>
      <c r="U11" s="46"/>
      <c r="V11" s="46"/>
      <c r="W11" s="46"/>
      <c r="X11" s="46"/>
      <c r="Y11" s="46"/>
      <c r="Z11" s="53"/>
      <c r="AA11" s="46"/>
      <c r="AB11" s="46"/>
      <c r="AC11" s="46"/>
      <c r="AD11" s="46"/>
      <c r="AE11" s="46"/>
      <c r="AF11" s="46"/>
      <c r="AG11" s="53"/>
      <c r="AH11" s="46"/>
      <c r="AI11" s="46"/>
      <c r="AJ11" s="53"/>
      <c r="AK11" s="46"/>
      <c r="AL11" s="57"/>
      <c r="AM11" s="10" t="str">
        <f>IF(A11="","",COUNTIF(H11:AL11,"○"))</f>
        <v/>
      </c>
      <c r="AN11" s="83" t="str">
        <f>IF(A11="","",SUM(AM11:AM12))</f>
        <v/>
      </c>
      <c r="AO11" s="85" t="str">
        <f>IF(A11="","",E11*AM11+E12*AM12)</f>
        <v/>
      </c>
      <c r="AQ11" s="22" t="str">
        <f t="shared" si="2"/>
        <v/>
      </c>
      <c r="AR11" s="24"/>
      <c r="AS11" s="25"/>
      <c r="AT11" s="25"/>
    </row>
    <row r="12" spans="1:46" ht="22.5" customHeight="1" x14ac:dyDescent="0.25">
      <c r="A12" s="87"/>
      <c r="B12" s="78"/>
      <c r="C12" s="80" t="str">
        <f>IF(ISBLANK(B12)," ",DATEDIF(B12,A12,"y"))</f>
        <v xml:space="preserve"> </v>
      </c>
      <c r="D12" s="82"/>
      <c r="E12" s="33" t="str">
        <f t="shared" ref="E12:E36" si="4">IF(A11="","",IF(C11&gt;2,IF(OR(D11="A",D11="B",D11="C",D11=""),0,700),IF(OR(D11="A",D11="B",D11="C",D11=""),0,800)))</f>
        <v/>
      </c>
      <c r="F12" s="36" t="str">
        <f>IF(A11="","","4H以内")</f>
        <v/>
      </c>
      <c r="G12" s="40"/>
      <c r="H12" s="47"/>
      <c r="I12" s="47"/>
      <c r="J12" s="47"/>
      <c r="K12" s="47"/>
      <c r="L12" s="54"/>
      <c r="M12" s="47"/>
      <c r="N12" s="47"/>
      <c r="O12" s="47"/>
      <c r="P12" s="47"/>
      <c r="Q12" s="47"/>
      <c r="R12" s="47"/>
      <c r="S12" s="54"/>
      <c r="T12" s="47"/>
      <c r="U12" s="47"/>
      <c r="V12" s="47"/>
      <c r="W12" s="47"/>
      <c r="X12" s="47"/>
      <c r="Y12" s="47"/>
      <c r="Z12" s="54"/>
      <c r="AA12" s="47"/>
      <c r="AB12" s="47"/>
      <c r="AC12" s="47"/>
      <c r="AD12" s="47"/>
      <c r="AE12" s="47"/>
      <c r="AF12" s="47"/>
      <c r="AG12" s="54"/>
      <c r="AH12" s="47"/>
      <c r="AI12" s="47"/>
      <c r="AJ12" s="54"/>
      <c r="AK12" s="47"/>
      <c r="AL12" s="58"/>
      <c r="AM12" s="12" t="str">
        <f>IF(A11="","",COUNTIF(H12:AL12,"○"))</f>
        <v/>
      </c>
      <c r="AN12" s="84"/>
      <c r="AO12" s="86"/>
      <c r="AQ12" s="22" t="str">
        <f t="shared" si="2"/>
        <v/>
      </c>
      <c r="AR12" s="26"/>
      <c r="AS12" s="27"/>
      <c r="AT12" s="28"/>
    </row>
    <row r="13" spans="1:46" ht="22.5" customHeight="1" x14ac:dyDescent="0.25">
      <c r="A13" s="75"/>
      <c r="B13" s="77"/>
      <c r="C13" s="79" t="str">
        <f>IF(ISBLANK(B13)," ",DATEDIF(B13,$AR$2,"y"))</f>
        <v xml:space="preserve"> </v>
      </c>
      <c r="D13" s="81"/>
      <c r="E13" s="32" t="str">
        <f t="shared" ref="E13" si="5">IF(A13="","",IF(C13&gt;2,IF(OR(D13="A",D13="B",D13="C",D13=""),0,1400),IF(OR(D13="A",D13="B",D13="C",D13=""),0,1600)))</f>
        <v/>
      </c>
      <c r="F13" s="35" t="str">
        <f>IF(A13="","","4H以上")</f>
        <v/>
      </c>
      <c r="G13" s="37"/>
      <c r="H13" s="46"/>
      <c r="I13" s="46"/>
      <c r="J13" s="46"/>
      <c r="K13" s="46"/>
      <c r="L13" s="53"/>
      <c r="M13" s="46"/>
      <c r="N13" s="46"/>
      <c r="O13" s="46"/>
      <c r="P13" s="46"/>
      <c r="Q13" s="46"/>
      <c r="R13" s="46"/>
      <c r="S13" s="53"/>
      <c r="T13" s="46"/>
      <c r="U13" s="46"/>
      <c r="V13" s="46"/>
      <c r="W13" s="46"/>
      <c r="X13" s="46"/>
      <c r="Y13" s="46"/>
      <c r="Z13" s="53"/>
      <c r="AA13" s="46"/>
      <c r="AB13" s="46"/>
      <c r="AC13" s="46"/>
      <c r="AD13" s="46"/>
      <c r="AE13" s="46"/>
      <c r="AF13" s="46"/>
      <c r="AG13" s="53"/>
      <c r="AH13" s="46"/>
      <c r="AI13" s="46"/>
      <c r="AJ13" s="53"/>
      <c r="AK13" s="46"/>
      <c r="AL13" s="57"/>
      <c r="AM13" s="10" t="str">
        <f>IF(A13="","",COUNTIF(H13:AL13,"○"))</f>
        <v/>
      </c>
      <c r="AN13" s="83" t="str">
        <f>IF(A13="","",SUM(AM13:AM14))</f>
        <v/>
      </c>
      <c r="AO13" s="85" t="str">
        <f>IF(A13="","",E13*AM13+E14*AM14)</f>
        <v/>
      </c>
      <c r="AQ13" s="22" t="str">
        <f t="shared" si="2"/>
        <v/>
      </c>
      <c r="AR13" s="26"/>
      <c r="AS13" s="27"/>
      <c r="AT13" s="28"/>
    </row>
    <row r="14" spans="1:46" ht="22.5" customHeight="1" x14ac:dyDescent="0.25">
      <c r="A14" s="76"/>
      <c r="B14" s="78"/>
      <c r="C14" s="80" t="str">
        <f>IF(ISBLANK(B14)," ",DATEDIF(B14,A14,"y"))</f>
        <v xml:space="preserve"> </v>
      </c>
      <c r="D14" s="82"/>
      <c r="E14" s="33" t="str">
        <f t="shared" ref="E14:E36" si="6">IF(A13="","",IF(C13&gt;2,IF(OR(D13="A",D13="B",D13="C",D13=""),0,700),IF(OR(D13="A",D13="B",D13="C",D13=""),0,800)))</f>
        <v/>
      </c>
      <c r="F14" s="36" t="str">
        <f>IF(A13="","","4H以内")</f>
        <v/>
      </c>
      <c r="G14" s="38"/>
      <c r="H14" s="47"/>
      <c r="I14" s="47"/>
      <c r="J14" s="47"/>
      <c r="K14" s="47"/>
      <c r="L14" s="54"/>
      <c r="M14" s="47"/>
      <c r="N14" s="47"/>
      <c r="O14" s="47"/>
      <c r="P14" s="47"/>
      <c r="Q14" s="47"/>
      <c r="R14" s="47"/>
      <c r="S14" s="54"/>
      <c r="T14" s="47"/>
      <c r="U14" s="47"/>
      <c r="V14" s="47"/>
      <c r="W14" s="47"/>
      <c r="X14" s="47"/>
      <c r="Y14" s="47"/>
      <c r="Z14" s="54"/>
      <c r="AA14" s="47"/>
      <c r="AB14" s="47"/>
      <c r="AC14" s="47"/>
      <c r="AD14" s="47"/>
      <c r="AE14" s="47"/>
      <c r="AF14" s="47"/>
      <c r="AG14" s="54"/>
      <c r="AH14" s="47"/>
      <c r="AI14" s="47"/>
      <c r="AJ14" s="54"/>
      <c r="AK14" s="47"/>
      <c r="AL14" s="58"/>
      <c r="AM14" s="12" t="str">
        <f>IF(A13="","",COUNTIF(H14:AL14,"○"))</f>
        <v/>
      </c>
      <c r="AN14" s="84"/>
      <c r="AO14" s="86"/>
      <c r="AQ14" s="22" t="str">
        <f t="shared" si="2"/>
        <v/>
      </c>
      <c r="AR14" s="26"/>
      <c r="AS14" s="27"/>
      <c r="AT14" s="28"/>
    </row>
    <row r="15" spans="1:46" ht="22.5" customHeight="1" x14ac:dyDescent="0.25">
      <c r="A15" s="75"/>
      <c r="B15" s="77"/>
      <c r="C15" s="79" t="str">
        <f>IF(ISBLANK(B15)," ",DATEDIF(B15,$AR$2,"y"))</f>
        <v xml:space="preserve"> </v>
      </c>
      <c r="D15" s="81"/>
      <c r="E15" s="32" t="str">
        <f t="shared" ref="E15" si="7">IF(A15="","",IF(C15&gt;2,IF(OR(D15="A",D15="B",D15="C",D15=""),0,1400),IF(OR(D15="A",D15="B",D15="C",D15=""),0,1600)))</f>
        <v/>
      </c>
      <c r="F15" s="35" t="str">
        <f>IF(A15="","","4H以上")</f>
        <v/>
      </c>
      <c r="G15" s="39"/>
      <c r="H15" s="46"/>
      <c r="I15" s="46"/>
      <c r="J15" s="46"/>
      <c r="K15" s="46"/>
      <c r="L15" s="53"/>
      <c r="M15" s="46"/>
      <c r="N15" s="46"/>
      <c r="O15" s="46"/>
      <c r="P15" s="46"/>
      <c r="Q15" s="46"/>
      <c r="R15" s="46"/>
      <c r="S15" s="53"/>
      <c r="T15" s="46"/>
      <c r="U15" s="46"/>
      <c r="V15" s="46"/>
      <c r="W15" s="46"/>
      <c r="X15" s="46"/>
      <c r="Y15" s="46"/>
      <c r="Z15" s="53"/>
      <c r="AA15" s="46"/>
      <c r="AB15" s="46"/>
      <c r="AC15" s="46"/>
      <c r="AD15" s="46"/>
      <c r="AE15" s="46"/>
      <c r="AF15" s="46"/>
      <c r="AG15" s="53"/>
      <c r="AH15" s="46"/>
      <c r="AI15" s="46"/>
      <c r="AJ15" s="53"/>
      <c r="AK15" s="46"/>
      <c r="AL15" s="57"/>
      <c r="AM15" s="10" t="str">
        <f>IF(A15="","",COUNTIF(H15:AL15,"○"))</f>
        <v/>
      </c>
      <c r="AN15" s="83" t="str">
        <f>IF(A15="","",SUM(AM15:AM16))</f>
        <v/>
      </c>
      <c r="AO15" s="85" t="str">
        <f>IF(A15="","",E15*AM15+E16*AM16)</f>
        <v/>
      </c>
      <c r="AQ15" s="22" t="str">
        <f t="shared" si="2"/>
        <v/>
      </c>
      <c r="AR15" s="26"/>
      <c r="AS15" s="27"/>
      <c r="AT15" s="28"/>
    </row>
    <row r="16" spans="1:46" ht="22.5" customHeight="1" x14ac:dyDescent="0.25">
      <c r="A16" s="76"/>
      <c r="B16" s="78"/>
      <c r="C16" s="80" t="str">
        <f>IF(ISBLANK(B16)," ",DATEDIF(B16,A16,"y"))</f>
        <v xml:space="preserve"> </v>
      </c>
      <c r="D16" s="82"/>
      <c r="E16" s="33" t="str">
        <f t="shared" ref="E16:E36" si="8">IF(A15="","",IF(C15&gt;2,IF(OR(D15="A",D15="B",D15="C",D15=""),0,700),IF(OR(D15="A",D15="B",D15="C",D15=""),0,800)))</f>
        <v/>
      </c>
      <c r="F16" s="36" t="str">
        <f>IF(A15="","","4H以内")</f>
        <v/>
      </c>
      <c r="G16" s="40"/>
      <c r="H16" s="47"/>
      <c r="I16" s="47"/>
      <c r="J16" s="47"/>
      <c r="K16" s="47"/>
      <c r="L16" s="54"/>
      <c r="M16" s="47"/>
      <c r="N16" s="47"/>
      <c r="O16" s="47"/>
      <c r="P16" s="47"/>
      <c r="Q16" s="47"/>
      <c r="R16" s="47"/>
      <c r="S16" s="54"/>
      <c r="T16" s="47"/>
      <c r="U16" s="47"/>
      <c r="V16" s="47"/>
      <c r="W16" s="47"/>
      <c r="X16" s="47"/>
      <c r="Y16" s="47"/>
      <c r="Z16" s="54"/>
      <c r="AA16" s="47"/>
      <c r="AB16" s="47"/>
      <c r="AC16" s="47"/>
      <c r="AD16" s="47"/>
      <c r="AE16" s="47"/>
      <c r="AF16" s="47"/>
      <c r="AG16" s="54"/>
      <c r="AH16" s="47"/>
      <c r="AI16" s="47"/>
      <c r="AJ16" s="54"/>
      <c r="AK16" s="47"/>
      <c r="AL16" s="58"/>
      <c r="AM16" s="12" t="str">
        <f>IF(A15="","",COUNTIF(H16:AL16,"○"))</f>
        <v/>
      </c>
      <c r="AN16" s="84"/>
      <c r="AO16" s="86"/>
      <c r="AQ16" s="22" t="str">
        <f t="shared" si="2"/>
        <v/>
      </c>
      <c r="AR16" s="26"/>
      <c r="AS16" s="27"/>
      <c r="AT16" s="27"/>
    </row>
    <row r="17" spans="1:46" ht="22.5" customHeight="1" x14ac:dyDescent="0.25">
      <c r="A17" s="75"/>
      <c r="B17" s="77"/>
      <c r="C17" s="79" t="str">
        <f>IF(ISBLANK(B17)," ",DATEDIF(B17,$AR$2,"y"))</f>
        <v xml:space="preserve"> </v>
      </c>
      <c r="D17" s="81"/>
      <c r="E17" s="32" t="str">
        <f t="shared" ref="E17" si="9">IF(A17="","",IF(C17&gt;2,IF(OR(D17="A",D17="B",D17="C",D17=""),0,1400),IF(OR(D17="A",D17="B",D17="C",D17=""),0,1600)))</f>
        <v/>
      </c>
      <c r="F17" s="35" t="str">
        <f>IF(A17="","","4H以上")</f>
        <v/>
      </c>
      <c r="G17" s="39"/>
      <c r="H17" s="46"/>
      <c r="I17" s="46"/>
      <c r="J17" s="46"/>
      <c r="K17" s="46"/>
      <c r="L17" s="53"/>
      <c r="M17" s="46"/>
      <c r="N17" s="46"/>
      <c r="O17" s="46"/>
      <c r="P17" s="46"/>
      <c r="Q17" s="46"/>
      <c r="R17" s="46"/>
      <c r="S17" s="53"/>
      <c r="T17" s="46"/>
      <c r="U17" s="46"/>
      <c r="V17" s="46"/>
      <c r="W17" s="46"/>
      <c r="X17" s="46"/>
      <c r="Y17" s="46"/>
      <c r="Z17" s="53"/>
      <c r="AA17" s="46"/>
      <c r="AB17" s="46"/>
      <c r="AC17" s="46"/>
      <c r="AD17" s="46"/>
      <c r="AE17" s="46"/>
      <c r="AF17" s="46"/>
      <c r="AG17" s="53"/>
      <c r="AH17" s="46"/>
      <c r="AI17" s="46"/>
      <c r="AJ17" s="53"/>
      <c r="AK17" s="46"/>
      <c r="AL17" s="57"/>
      <c r="AM17" s="10" t="str">
        <f>IF(A17="","",COUNTIF(H17:AL17,"○"))</f>
        <v/>
      </c>
      <c r="AN17" s="83" t="str">
        <f>IF(A17="","",SUM(AM17:AM18))</f>
        <v/>
      </c>
      <c r="AO17" s="85" t="str">
        <f>IF(A17="","",E17*AM17+E18*AM18)</f>
        <v/>
      </c>
      <c r="AR17" s="26"/>
      <c r="AS17" s="27"/>
      <c r="AT17" s="27"/>
    </row>
    <row r="18" spans="1:46" ht="22.5" customHeight="1" x14ac:dyDescent="0.25">
      <c r="A18" s="76"/>
      <c r="B18" s="78"/>
      <c r="C18" s="80" t="str">
        <f>IF(ISBLANK(B18)," ",DATEDIF(B18,A18,"y"))</f>
        <v xml:space="preserve"> </v>
      </c>
      <c r="D18" s="82"/>
      <c r="E18" s="33" t="str">
        <f t="shared" ref="E18:E36" si="10">IF(A17="","",IF(C17&gt;2,IF(OR(D17="A",D17="B",D17="C",D17=""),0,700),IF(OR(D17="A",D17="B",D17="C",D17=""),0,800)))</f>
        <v/>
      </c>
      <c r="F18" s="36" t="str">
        <f>IF(A17="","","4H以内")</f>
        <v/>
      </c>
      <c r="G18" s="40"/>
      <c r="H18" s="47"/>
      <c r="I18" s="47"/>
      <c r="J18" s="47"/>
      <c r="K18" s="47"/>
      <c r="L18" s="54"/>
      <c r="M18" s="47"/>
      <c r="N18" s="47"/>
      <c r="O18" s="47"/>
      <c r="P18" s="47"/>
      <c r="Q18" s="47"/>
      <c r="R18" s="47"/>
      <c r="S18" s="54"/>
      <c r="T18" s="47"/>
      <c r="U18" s="47"/>
      <c r="V18" s="47"/>
      <c r="W18" s="47"/>
      <c r="X18" s="47"/>
      <c r="Y18" s="47"/>
      <c r="Z18" s="54"/>
      <c r="AA18" s="47"/>
      <c r="AB18" s="47"/>
      <c r="AC18" s="47"/>
      <c r="AD18" s="47"/>
      <c r="AE18" s="47"/>
      <c r="AF18" s="47"/>
      <c r="AG18" s="54"/>
      <c r="AH18" s="47"/>
      <c r="AI18" s="47"/>
      <c r="AJ18" s="54"/>
      <c r="AK18" s="47"/>
      <c r="AL18" s="58"/>
      <c r="AM18" s="12" t="str">
        <f>IF(A17="","",COUNTIF(H18:AL18,"○"))</f>
        <v/>
      </c>
      <c r="AN18" s="84"/>
      <c r="AO18" s="86"/>
      <c r="AR18" s="18"/>
      <c r="AS18" s="27"/>
      <c r="AT18" s="27"/>
    </row>
    <row r="19" spans="1:46" ht="22.5" customHeight="1" x14ac:dyDescent="0.25">
      <c r="A19" s="75"/>
      <c r="B19" s="77"/>
      <c r="C19" s="79" t="str">
        <f>IF(ISBLANK(B19)," ",DATEDIF(B19,$AR$2,"y"))</f>
        <v xml:space="preserve"> </v>
      </c>
      <c r="D19" s="81"/>
      <c r="E19" s="32" t="str">
        <f t="shared" ref="E19" si="11">IF(A19="","",IF(C19&gt;2,IF(OR(D19="A",D19="B",D19="C",D19=""),0,1400),IF(OR(D19="A",D19="B",D19="C",D19=""),0,1600)))</f>
        <v/>
      </c>
      <c r="F19" s="35" t="str">
        <f>IF(A19="","","4H以上")</f>
        <v/>
      </c>
      <c r="G19" s="39"/>
      <c r="H19" s="46"/>
      <c r="I19" s="46"/>
      <c r="J19" s="46"/>
      <c r="K19" s="46"/>
      <c r="L19" s="53"/>
      <c r="M19" s="46"/>
      <c r="N19" s="46"/>
      <c r="O19" s="46"/>
      <c r="P19" s="46"/>
      <c r="Q19" s="46"/>
      <c r="R19" s="46"/>
      <c r="S19" s="53"/>
      <c r="T19" s="46"/>
      <c r="U19" s="46"/>
      <c r="V19" s="46"/>
      <c r="W19" s="46"/>
      <c r="X19" s="46"/>
      <c r="Y19" s="46"/>
      <c r="Z19" s="53"/>
      <c r="AA19" s="46"/>
      <c r="AB19" s="46"/>
      <c r="AC19" s="46"/>
      <c r="AD19" s="46"/>
      <c r="AE19" s="46"/>
      <c r="AF19" s="46"/>
      <c r="AG19" s="53"/>
      <c r="AH19" s="46"/>
      <c r="AI19" s="46"/>
      <c r="AJ19" s="53"/>
      <c r="AK19" s="46"/>
      <c r="AL19" s="57"/>
      <c r="AM19" s="10" t="str">
        <f>IF(A19="","",COUNTIF(H19:AL19,"○"))</f>
        <v/>
      </c>
      <c r="AN19" s="83" t="str">
        <f>IF(A19="","",SUM(AM19:AM20))</f>
        <v/>
      </c>
      <c r="AO19" s="85" t="str">
        <f>IF(A19="","",E19*AM19+E20*AM20)</f>
        <v/>
      </c>
      <c r="AR19" s="18"/>
      <c r="AS19" s="27"/>
      <c r="AT19" s="27"/>
    </row>
    <row r="20" spans="1:46" ht="22.5" customHeight="1" x14ac:dyDescent="0.25">
      <c r="A20" s="76"/>
      <c r="B20" s="78"/>
      <c r="C20" s="80" t="str">
        <f>IF(ISBLANK(B20)," ",DATEDIF(B20,A20,"y"))</f>
        <v xml:space="preserve"> </v>
      </c>
      <c r="D20" s="82"/>
      <c r="E20" s="33" t="str">
        <f t="shared" ref="E20:E36" si="12">IF(A19="","",IF(C19&gt;2,IF(OR(D19="A",D19="B",D19="C",D19=""),0,700),IF(OR(D19="A",D19="B",D19="C",D19=""),0,800)))</f>
        <v/>
      </c>
      <c r="F20" s="36" t="str">
        <f>IF(A19="","","4H以内")</f>
        <v/>
      </c>
      <c r="G20" s="40"/>
      <c r="H20" s="47"/>
      <c r="I20" s="47"/>
      <c r="J20" s="47"/>
      <c r="K20" s="47"/>
      <c r="L20" s="54"/>
      <c r="M20" s="47"/>
      <c r="N20" s="47"/>
      <c r="O20" s="47"/>
      <c r="P20" s="47"/>
      <c r="Q20" s="47"/>
      <c r="R20" s="47"/>
      <c r="S20" s="54"/>
      <c r="T20" s="47"/>
      <c r="U20" s="47"/>
      <c r="V20" s="47"/>
      <c r="W20" s="47"/>
      <c r="X20" s="47"/>
      <c r="Y20" s="47"/>
      <c r="Z20" s="54"/>
      <c r="AA20" s="47"/>
      <c r="AB20" s="47"/>
      <c r="AC20" s="47"/>
      <c r="AD20" s="47"/>
      <c r="AE20" s="47"/>
      <c r="AF20" s="47"/>
      <c r="AG20" s="54"/>
      <c r="AH20" s="47"/>
      <c r="AI20" s="47"/>
      <c r="AJ20" s="54"/>
      <c r="AK20" s="47"/>
      <c r="AL20" s="58"/>
      <c r="AM20" s="12" t="str">
        <f>IF(A19="","",COUNTIF(H20:AL20,"○"))</f>
        <v/>
      </c>
      <c r="AN20" s="84"/>
      <c r="AO20" s="86"/>
      <c r="AR20" s="18"/>
      <c r="AS20" s="27"/>
      <c r="AT20" s="27"/>
    </row>
    <row r="21" spans="1:46" ht="22.5" customHeight="1" x14ac:dyDescent="0.25">
      <c r="A21" s="75"/>
      <c r="B21" s="77"/>
      <c r="C21" s="79" t="str">
        <f>IF(ISBLANK(B21)," ",DATEDIF(B21,$AR$2,"y"))</f>
        <v xml:space="preserve"> </v>
      </c>
      <c r="D21" s="81"/>
      <c r="E21" s="32" t="str">
        <f t="shared" ref="E21" si="13">IF(A21="","",IF(C21&gt;2,IF(OR(D21="A",D21="B",D21="C",D21=""),0,1400),IF(OR(D21="A",D21="B",D21="C",D21=""),0,1600)))</f>
        <v/>
      </c>
      <c r="F21" s="35" t="str">
        <f>IF(A21="","","4H以上")</f>
        <v/>
      </c>
      <c r="G21" s="39"/>
      <c r="H21" s="46"/>
      <c r="I21" s="46"/>
      <c r="J21" s="46"/>
      <c r="K21" s="46"/>
      <c r="L21" s="53"/>
      <c r="M21" s="46"/>
      <c r="N21" s="46"/>
      <c r="O21" s="46"/>
      <c r="P21" s="46"/>
      <c r="Q21" s="46"/>
      <c r="R21" s="46"/>
      <c r="S21" s="53"/>
      <c r="T21" s="46"/>
      <c r="U21" s="46"/>
      <c r="V21" s="46"/>
      <c r="W21" s="46"/>
      <c r="X21" s="46"/>
      <c r="Y21" s="46"/>
      <c r="Z21" s="53"/>
      <c r="AA21" s="46"/>
      <c r="AB21" s="46"/>
      <c r="AC21" s="46"/>
      <c r="AD21" s="46"/>
      <c r="AE21" s="46"/>
      <c r="AF21" s="46"/>
      <c r="AG21" s="53"/>
      <c r="AH21" s="46"/>
      <c r="AI21" s="46"/>
      <c r="AJ21" s="53"/>
      <c r="AK21" s="46"/>
      <c r="AL21" s="57"/>
      <c r="AM21" s="10" t="str">
        <f>IF(A21="","",COUNTIF(H21:AL21,"○"))</f>
        <v/>
      </c>
      <c r="AN21" s="83" t="str">
        <f>IF(A21="","",SUM(AM21:AM22))</f>
        <v/>
      </c>
      <c r="AO21" s="85" t="str">
        <f>IF(A21="","",E21*AM21+E22*AM22)</f>
        <v/>
      </c>
      <c r="AR21" s="18"/>
      <c r="AS21" s="27"/>
      <c r="AT21" s="27"/>
    </row>
    <row r="22" spans="1:46" ht="22.5" customHeight="1" x14ac:dyDescent="0.25">
      <c r="A22" s="76"/>
      <c r="B22" s="78"/>
      <c r="C22" s="80" t="str">
        <f>IF(ISBLANK(B22)," ",DATEDIF(B22,A22,"y"))</f>
        <v xml:space="preserve"> </v>
      </c>
      <c r="D22" s="82"/>
      <c r="E22" s="33" t="str">
        <f t="shared" ref="E22:E36" si="14">IF(A21="","",IF(C21&gt;2,IF(OR(D21="A",D21="B",D21="C",D21=""),0,700),IF(OR(D21="A",D21="B",D21="C",D21=""),0,800)))</f>
        <v/>
      </c>
      <c r="F22" s="36" t="str">
        <f>IF(A21="","","4H以内")</f>
        <v/>
      </c>
      <c r="G22" s="40"/>
      <c r="H22" s="47"/>
      <c r="I22" s="47"/>
      <c r="J22" s="47"/>
      <c r="K22" s="47"/>
      <c r="L22" s="54"/>
      <c r="M22" s="47"/>
      <c r="N22" s="47"/>
      <c r="O22" s="47"/>
      <c r="P22" s="47"/>
      <c r="Q22" s="47"/>
      <c r="R22" s="47"/>
      <c r="S22" s="54"/>
      <c r="T22" s="47"/>
      <c r="U22" s="47"/>
      <c r="V22" s="47"/>
      <c r="W22" s="47"/>
      <c r="X22" s="47"/>
      <c r="Y22" s="47"/>
      <c r="Z22" s="54"/>
      <c r="AA22" s="47"/>
      <c r="AB22" s="47"/>
      <c r="AC22" s="47"/>
      <c r="AD22" s="47"/>
      <c r="AE22" s="47"/>
      <c r="AF22" s="47"/>
      <c r="AG22" s="54"/>
      <c r="AH22" s="47"/>
      <c r="AI22" s="47"/>
      <c r="AJ22" s="54"/>
      <c r="AK22" s="47"/>
      <c r="AL22" s="58"/>
      <c r="AM22" s="12" t="str">
        <f>IF(A21="","",COUNTIF(H22:AL22,"○"))</f>
        <v/>
      </c>
      <c r="AN22" s="84"/>
      <c r="AO22" s="86"/>
    </row>
    <row r="23" spans="1:46" ht="22.5" customHeight="1" x14ac:dyDescent="0.25">
      <c r="A23" s="75"/>
      <c r="B23" s="77"/>
      <c r="C23" s="79" t="str">
        <f>IF(ISBLANK(B23)," ",DATEDIF(B23,$AR$2,"y"))</f>
        <v xml:space="preserve"> </v>
      </c>
      <c r="D23" s="81"/>
      <c r="E23" s="32" t="str">
        <f t="shared" ref="E23" si="15">IF(A23="","",IF(C23&gt;2,IF(OR(D23="A",D23="B",D23="C",D23=""),0,1400),IF(OR(D23="A",D23="B",D23="C",D23=""),0,1600)))</f>
        <v/>
      </c>
      <c r="F23" s="35" t="str">
        <f>IF(A23="","","4H以上")</f>
        <v/>
      </c>
      <c r="G23" s="39"/>
      <c r="H23" s="46"/>
      <c r="I23" s="46"/>
      <c r="J23" s="46"/>
      <c r="K23" s="46"/>
      <c r="L23" s="53"/>
      <c r="M23" s="46"/>
      <c r="N23" s="46"/>
      <c r="O23" s="46"/>
      <c r="P23" s="46"/>
      <c r="Q23" s="46"/>
      <c r="R23" s="46"/>
      <c r="S23" s="53"/>
      <c r="T23" s="46"/>
      <c r="U23" s="46"/>
      <c r="V23" s="46"/>
      <c r="W23" s="46"/>
      <c r="X23" s="46"/>
      <c r="Y23" s="46"/>
      <c r="Z23" s="53"/>
      <c r="AA23" s="46"/>
      <c r="AB23" s="46"/>
      <c r="AC23" s="46"/>
      <c r="AD23" s="46"/>
      <c r="AE23" s="46"/>
      <c r="AF23" s="46"/>
      <c r="AG23" s="53"/>
      <c r="AH23" s="46"/>
      <c r="AI23" s="46"/>
      <c r="AJ23" s="53"/>
      <c r="AK23" s="46"/>
      <c r="AL23" s="57"/>
      <c r="AM23" s="10" t="str">
        <f>IF(A23="","",COUNTIF(H23:AL23,"○"))</f>
        <v/>
      </c>
      <c r="AN23" s="83" t="str">
        <f>IF(A23="","",SUM(AM23:AM24))</f>
        <v/>
      </c>
      <c r="AO23" s="85" t="str">
        <f>IF(A23="","",E23*AM23+E24*AM24)</f>
        <v/>
      </c>
      <c r="AR23" s="18"/>
      <c r="AS23" s="27"/>
      <c r="AT23" s="27"/>
    </row>
    <row r="24" spans="1:46" ht="22.5" customHeight="1" x14ac:dyDescent="0.25">
      <c r="A24" s="76"/>
      <c r="B24" s="78"/>
      <c r="C24" s="80" t="str">
        <f>IF(ISBLANK(B24)," ",DATEDIF(B24,A24,"y"))</f>
        <v xml:space="preserve"> </v>
      </c>
      <c r="D24" s="82"/>
      <c r="E24" s="33" t="str">
        <f t="shared" ref="E24:E36" si="16">IF(A23="","",IF(C23&gt;2,IF(OR(D23="A",D23="B",D23="C",D23=""),0,700),IF(OR(D23="A",D23="B",D23="C",D23=""),0,800)))</f>
        <v/>
      </c>
      <c r="F24" s="36" t="str">
        <f>IF(A23="","","4H以内")</f>
        <v/>
      </c>
      <c r="G24" s="40"/>
      <c r="H24" s="47"/>
      <c r="I24" s="47"/>
      <c r="J24" s="47"/>
      <c r="K24" s="47"/>
      <c r="L24" s="54"/>
      <c r="M24" s="47"/>
      <c r="N24" s="47"/>
      <c r="O24" s="47"/>
      <c r="P24" s="47"/>
      <c r="Q24" s="47"/>
      <c r="R24" s="47"/>
      <c r="S24" s="54"/>
      <c r="T24" s="47"/>
      <c r="U24" s="47"/>
      <c r="V24" s="47"/>
      <c r="W24" s="47"/>
      <c r="X24" s="47"/>
      <c r="Y24" s="47"/>
      <c r="Z24" s="54"/>
      <c r="AA24" s="47"/>
      <c r="AB24" s="47"/>
      <c r="AC24" s="47"/>
      <c r="AD24" s="47"/>
      <c r="AE24" s="47"/>
      <c r="AF24" s="47"/>
      <c r="AG24" s="54"/>
      <c r="AH24" s="47"/>
      <c r="AI24" s="47"/>
      <c r="AJ24" s="54"/>
      <c r="AK24" s="47"/>
      <c r="AL24" s="58"/>
      <c r="AM24" s="12" t="str">
        <f>IF(A23="","",COUNTIF(H24:AL24,"○"))</f>
        <v/>
      </c>
      <c r="AN24" s="84"/>
      <c r="AO24" s="86"/>
    </row>
    <row r="25" spans="1:46" ht="22.5" customHeight="1" x14ac:dyDescent="0.25">
      <c r="A25" s="75"/>
      <c r="B25" s="77"/>
      <c r="C25" s="79" t="str">
        <f>IF(ISBLANK(B25)," ",DATEDIF(B25,$AR$2,"y"))</f>
        <v xml:space="preserve"> </v>
      </c>
      <c r="D25" s="81"/>
      <c r="E25" s="32" t="str">
        <f t="shared" ref="E25" si="17">IF(A25="","",IF(C25&gt;2,IF(OR(D25="A",D25="B",D25="C",D25=""),0,1400),IF(OR(D25="A",D25="B",D25="C",D25=""),0,1600)))</f>
        <v/>
      </c>
      <c r="F25" s="35" t="str">
        <f>IF(A25="","","4H以上")</f>
        <v/>
      </c>
      <c r="G25" s="39"/>
      <c r="H25" s="46"/>
      <c r="I25" s="46"/>
      <c r="J25" s="46"/>
      <c r="K25" s="46"/>
      <c r="L25" s="53"/>
      <c r="M25" s="46"/>
      <c r="N25" s="46"/>
      <c r="O25" s="46"/>
      <c r="P25" s="46"/>
      <c r="Q25" s="46"/>
      <c r="R25" s="46"/>
      <c r="S25" s="53"/>
      <c r="T25" s="46"/>
      <c r="U25" s="46"/>
      <c r="V25" s="46"/>
      <c r="W25" s="46"/>
      <c r="X25" s="46"/>
      <c r="Y25" s="46"/>
      <c r="Z25" s="53"/>
      <c r="AA25" s="46"/>
      <c r="AB25" s="46"/>
      <c r="AC25" s="46"/>
      <c r="AD25" s="46"/>
      <c r="AE25" s="46"/>
      <c r="AF25" s="46"/>
      <c r="AG25" s="53"/>
      <c r="AH25" s="46"/>
      <c r="AI25" s="46"/>
      <c r="AJ25" s="53"/>
      <c r="AK25" s="46"/>
      <c r="AL25" s="57"/>
      <c r="AM25" s="10" t="str">
        <f>IF(A25="","",COUNTIF(H25:AL25,"○"))</f>
        <v/>
      </c>
      <c r="AN25" s="83" t="str">
        <f>IF(A25="","",SUM(AM25:AM26))</f>
        <v/>
      </c>
      <c r="AO25" s="85" t="str">
        <f>IF(A25="","",E25*AM25+E26*AM26)</f>
        <v/>
      </c>
    </row>
    <row r="26" spans="1:46" ht="22.5" customHeight="1" x14ac:dyDescent="0.25">
      <c r="A26" s="76"/>
      <c r="B26" s="78"/>
      <c r="C26" s="80" t="str">
        <f>IF(ISBLANK(B26)," ",DATEDIF(B26,A26,"y"))</f>
        <v xml:space="preserve"> </v>
      </c>
      <c r="D26" s="82"/>
      <c r="E26" s="33" t="str">
        <f t="shared" ref="E26:E36" si="18">IF(A25="","",IF(C25&gt;2,IF(OR(D25="A",D25="B",D25="C",D25=""),0,700),IF(OR(D25="A",D25="B",D25="C",D25=""),0,800)))</f>
        <v/>
      </c>
      <c r="F26" s="36" t="str">
        <f>IF(A25="","","4H以内")</f>
        <v/>
      </c>
      <c r="G26" s="40"/>
      <c r="H26" s="47"/>
      <c r="I26" s="47"/>
      <c r="J26" s="47"/>
      <c r="K26" s="47"/>
      <c r="L26" s="54"/>
      <c r="M26" s="47"/>
      <c r="N26" s="47"/>
      <c r="O26" s="47"/>
      <c r="P26" s="47"/>
      <c r="Q26" s="47"/>
      <c r="R26" s="47"/>
      <c r="S26" s="54"/>
      <c r="T26" s="47"/>
      <c r="U26" s="47"/>
      <c r="V26" s="47"/>
      <c r="W26" s="47"/>
      <c r="X26" s="47"/>
      <c r="Y26" s="47"/>
      <c r="Z26" s="54"/>
      <c r="AA26" s="47"/>
      <c r="AB26" s="47"/>
      <c r="AC26" s="47"/>
      <c r="AD26" s="47"/>
      <c r="AE26" s="47"/>
      <c r="AF26" s="47"/>
      <c r="AG26" s="54"/>
      <c r="AH26" s="47"/>
      <c r="AI26" s="47"/>
      <c r="AJ26" s="54"/>
      <c r="AK26" s="47"/>
      <c r="AL26" s="58"/>
      <c r="AM26" s="12" t="str">
        <f>IF(A25="","",COUNTIF(H26:AL26,"○"))</f>
        <v/>
      </c>
      <c r="AN26" s="84"/>
      <c r="AO26" s="86"/>
    </row>
    <row r="27" spans="1:46" ht="22.5" customHeight="1" x14ac:dyDescent="0.25">
      <c r="A27" s="75"/>
      <c r="B27" s="77"/>
      <c r="C27" s="79" t="str">
        <f>IF(ISBLANK(B27)," ",DATEDIF(B27,$AR$2,"y"))</f>
        <v xml:space="preserve"> </v>
      </c>
      <c r="D27" s="81"/>
      <c r="E27" s="32" t="str">
        <f t="shared" ref="E27" si="19">IF(A27="","",IF(C27&gt;2,IF(OR(D27="A",D27="B",D27="C",D27=""),0,1400),IF(OR(D27="A",D27="B",D27="C",D27=""),0,1600)))</f>
        <v/>
      </c>
      <c r="F27" s="35" t="str">
        <f>IF(A27="","","4H以上")</f>
        <v/>
      </c>
      <c r="G27" s="37"/>
      <c r="H27" s="46"/>
      <c r="I27" s="46"/>
      <c r="J27" s="46"/>
      <c r="K27" s="46"/>
      <c r="L27" s="53"/>
      <c r="M27" s="46"/>
      <c r="N27" s="46"/>
      <c r="O27" s="46"/>
      <c r="P27" s="46"/>
      <c r="Q27" s="46"/>
      <c r="R27" s="46"/>
      <c r="S27" s="53"/>
      <c r="T27" s="46"/>
      <c r="U27" s="46"/>
      <c r="V27" s="46"/>
      <c r="W27" s="46"/>
      <c r="X27" s="46"/>
      <c r="Y27" s="46"/>
      <c r="Z27" s="53"/>
      <c r="AA27" s="46"/>
      <c r="AB27" s="46"/>
      <c r="AC27" s="46"/>
      <c r="AD27" s="46"/>
      <c r="AE27" s="46"/>
      <c r="AF27" s="46"/>
      <c r="AG27" s="53"/>
      <c r="AH27" s="46"/>
      <c r="AI27" s="46"/>
      <c r="AJ27" s="53"/>
      <c r="AK27" s="46"/>
      <c r="AL27" s="57"/>
      <c r="AM27" s="10" t="str">
        <f>IF(A27="","",COUNTIF(H27:AL27,"○"))</f>
        <v/>
      </c>
      <c r="AN27" s="83" t="str">
        <f>IF(A27="","",SUM(AM27:AM28))</f>
        <v/>
      </c>
      <c r="AO27" s="85" t="str">
        <f>IF(A27="","",E27*AM27+E28*AM28)</f>
        <v/>
      </c>
    </row>
    <row r="28" spans="1:46" ht="22.5" customHeight="1" x14ac:dyDescent="0.25">
      <c r="A28" s="76"/>
      <c r="B28" s="78"/>
      <c r="C28" s="80" t="str">
        <f>IF(ISBLANK(B28)," ",DATEDIF(B28,A28,"y"))</f>
        <v xml:space="preserve"> </v>
      </c>
      <c r="D28" s="82"/>
      <c r="E28" s="33" t="str">
        <f t="shared" ref="E28:E36" si="20">IF(A27="","",IF(C27&gt;2,IF(OR(D27="A",D27="B",D27="C",D27=""),0,700),IF(OR(D27="A",D27="B",D27="C",D27=""),0,800)))</f>
        <v/>
      </c>
      <c r="F28" s="36" t="str">
        <f>IF(A27="","","4H以内")</f>
        <v/>
      </c>
      <c r="G28" s="38"/>
      <c r="H28" s="47"/>
      <c r="I28" s="47"/>
      <c r="J28" s="47"/>
      <c r="K28" s="47"/>
      <c r="L28" s="54"/>
      <c r="M28" s="47"/>
      <c r="N28" s="47"/>
      <c r="O28" s="47"/>
      <c r="P28" s="47"/>
      <c r="Q28" s="47"/>
      <c r="R28" s="47"/>
      <c r="S28" s="54"/>
      <c r="T28" s="47"/>
      <c r="U28" s="47"/>
      <c r="V28" s="47"/>
      <c r="W28" s="47"/>
      <c r="X28" s="47"/>
      <c r="Y28" s="47"/>
      <c r="Z28" s="54"/>
      <c r="AA28" s="47"/>
      <c r="AB28" s="47"/>
      <c r="AC28" s="47"/>
      <c r="AD28" s="47"/>
      <c r="AE28" s="47"/>
      <c r="AF28" s="47"/>
      <c r="AG28" s="54"/>
      <c r="AH28" s="47"/>
      <c r="AI28" s="47"/>
      <c r="AJ28" s="54"/>
      <c r="AK28" s="47"/>
      <c r="AL28" s="58"/>
      <c r="AM28" s="12" t="str">
        <f>IF(A27="","",COUNTIF(H28:AL28,"○"))</f>
        <v/>
      </c>
      <c r="AN28" s="84"/>
      <c r="AO28" s="86"/>
    </row>
    <row r="29" spans="1:46" ht="22.5" customHeight="1" x14ac:dyDescent="0.25">
      <c r="A29" s="75"/>
      <c r="B29" s="77"/>
      <c r="C29" s="79" t="str">
        <f>IF(ISBLANK(B29)," ",DATEDIF(B29,$AR$2,"y"))</f>
        <v xml:space="preserve"> </v>
      </c>
      <c r="D29" s="81"/>
      <c r="E29" s="32" t="str">
        <f t="shared" ref="E29" si="21">IF(A29="","",IF(C29&gt;2,IF(OR(D29="A",D29="B",D29="C",D29=""),0,1400),IF(OR(D29="A",D29="B",D29="C",D29=""),0,1600)))</f>
        <v/>
      </c>
      <c r="F29" s="35" t="str">
        <f>IF(A29="","","4H以上")</f>
        <v/>
      </c>
      <c r="G29" s="37"/>
      <c r="H29" s="46"/>
      <c r="I29" s="46"/>
      <c r="J29" s="46"/>
      <c r="K29" s="46"/>
      <c r="L29" s="53"/>
      <c r="M29" s="46"/>
      <c r="N29" s="46"/>
      <c r="O29" s="46"/>
      <c r="P29" s="46"/>
      <c r="Q29" s="46"/>
      <c r="R29" s="46"/>
      <c r="S29" s="53"/>
      <c r="T29" s="46"/>
      <c r="U29" s="46"/>
      <c r="V29" s="46"/>
      <c r="W29" s="46"/>
      <c r="X29" s="46"/>
      <c r="Y29" s="46"/>
      <c r="Z29" s="53"/>
      <c r="AA29" s="46"/>
      <c r="AB29" s="46"/>
      <c r="AC29" s="46"/>
      <c r="AD29" s="46"/>
      <c r="AE29" s="46"/>
      <c r="AF29" s="46"/>
      <c r="AG29" s="53"/>
      <c r="AH29" s="46"/>
      <c r="AI29" s="46"/>
      <c r="AJ29" s="53"/>
      <c r="AK29" s="46"/>
      <c r="AL29" s="57"/>
      <c r="AM29" s="10" t="str">
        <f>IF(A29="","",COUNTIF(H29:AL29,"○"))</f>
        <v/>
      </c>
      <c r="AN29" s="83" t="str">
        <f>IF(A29="","",SUM(AM29:AM30))</f>
        <v/>
      </c>
      <c r="AO29" s="85" t="str">
        <f>IF(A29="","",E29*AM29+E30*AM30)</f>
        <v/>
      </c>
    </row>
    <row r="30" spans="1:46" ht="22.5" customHeight="1" x14ac:dyDescent="0.25">
      <c r="A30" s="76"/>
      <c r="B30" s="78"/>
      <c r="C30" s="80" t="str">
        <f>IF(ISBLANK(B30)," ",DATEDIF(B30,A30,"y"))</f>
        <v xml:space="preserve"> </v>
      </c>
      <c r="D30" s="82"/>
      <c r="E30" s="33" t="str">
        <f t="shared" ref="E30:E36" si="22">IF(A29="","",IF(C29&gt;2,IF(OR(D29="A",D29="B",D29="C",D29=""),0,700),IF(OR(D29="A",D29="B",D29="C",D29=""),0,800)))</f>
        <v/>
      </c>
      <c r="F30" s="36" t="str">
        <f>IF(A29="","","4H以内")</f>
        <v/>
      </c>
      <c r="G30" s="38"/>
      <c r="H30" s="47"/>
      <c r="I30" s="47"/>
      <c r="J30" s="47"/>
      <c r="K30" s="47"/>
      <c r="L30" s="54"/>
      <c r="M30" s="47"/>
      <c r="N30" s="47"/>
      <c r="O30" s="47"/>
      <c r="P30" s="47"/>
      <c r="Q30" s="47"/>
      <c r="R30" s="47"/>
      <c r="S30" s="54"/>
      <c r="T30" s="47"/>
      <c r="U30" s="47"/>
      <c r="V30" s="47"/>
      <c r="W30" s="47"/>
      <c r="X30" s="47"/>
      <c r="Y30" s="47"/>
      <c r="Z30" s="54"/>
      <c r="AA30" s="47"/>
      <c r="AB30" s="47"/>
      <c r="AC30" s="47"/>
      <c r="AD30" s="47"/>
      <c r="AE30" s="47"/>
      <c r="AF30" s="47"/>
      <c r="AG30" s="54"/>
      <c r="AH30" s="47"/>
      <c r="AI30" s="47"/>
      <c r="AJ30" s="54"/>
      <c r="AK30" s="47"/>
      <c r="AL30" s="58"/>
      <c r="AM30" s="12" t="str">
        <f>IF(A29="","",COUNTIF(H30:AL30,"○"))</f>
        <v/>
      </c>
      <c r="AN30" s="84"/>
      <c r="AO30" s="86"/>
    </row>
    <row r="31" spans="1:46" ht="22.5" customHeight="1" x14ac:dyDescent="0.25">
      <c r="A31" s="88"/>
      <c r="B31" s="77"/>
      <c r="C31" s="79" t="str">
        <f>IF(ISBLANK(B31)," ",DATEDIF(B31,$AR$2,"y"))</f>
        <v xml:space="preserve"> </v>
      </c>
      <c r="D31" s="81"/>
      <c r="E31" s="32" t="str">
        <f t="shared" ref="E31" si="23">IF(A31="","",IF(C31&gt;2,IF(OR(D31="A",D31="B",D31="C",D31=""),0,1400),IF(OR(D31="A",D31="B",D31="C",D31=""),0,1600)))</f>
        <v/>
      </c>
      <c r="F31" s="35" t="str">
        <f>IF(A31="","","4H以上")</f>
        <v/>
      </c>
      <c r="G31" s="37"/>
      <c r="H31" s="46"/>
      <c r="I31" s="46"/>
      <c r="J31" s="46"/>
      <c r="K31" s="46"/>
      <c r="L31" s="53"/>
      <c r="M31" s="46"/>
      <c r="N31" s="46"/>
      <c r="O31" s="46"/>
      <c r="P31" s="46"/>
      <c r="Q31" s="46"/>
      <c r="R31" s="46"/>
      <c r="S31" s="53"/>
      <c r="T31" s="46"/>
      <c r="U31" s="46"/>
      <c r="V31" s="46"/>
      <c r="W31" s="46"/>
      <c r="X31" s="46"/>
      <c r="Y31" s="46"/>
      <c r="Z31" s="53"/>
      <c r="AA31" s="46"/>
      <c r="AB31" s="46"/>
      <c r="AC31" s="46"/>
      <c r="AD31" s="46"/>
      <c r="AE31" s="46"/>
      <c r="AF31" s="46"/>
      <c r="AG31" s="53"/>
      <c r="AH31" s="46"/>
      <c r="AI31" s="46"/>
      <c r="AJ31" s="53"/>
      <c r="AK31" s="46"/>
      <c r="AL31" s="57"/>
      <c r="AM31" s="10" t="str">
        <f>IF(A31="","",COUNTIF(H31:AL31,"○"))</f>
        <v/>
      </c>
      <c r="AN31" s="83" t="str">
        <f>IF(A31="","",SUM(AM31:AM32))</f>
        <v/>
      </c>
      <c r="AO31" s="85" t="str">
        <f>IF(A31="","",E31*AM31+E32*AM32)</f>
        <v/>
      </c>
    </row>
    <row r="32" spans="1:46" ht="22.5" customHeight="1" x14ac:dyDescent="0.25">
      <c r="A32" s="76"/>
      <c r="B32" s="78"/>
      <c r="C32" s="80" t="str">
        <f>IF(ISBLANK(B32)," ",DATEDIF(B32,A32,"y"))</f>
        <v xml:space="preserve"> </v>
      </c>
      <c r="D32" s="82"/>
      <c r="E32" s="33" t="str">
        <f t="shared" ref="E32:E36" si="24">IF(A31="","",IF(C31&gt;2,IF(OR(D31="A",D31="B",D31="C",D31=""),0,700),IF(OR(D31="A",D31="B",D31="C",D31=""),0,800)))</f>
        <v/>
      </c>
      <c r="F32" s="36" t="str">
        <f>IF(A31="","","4H以内")</f>
        <v/>
      </c>
      <c r="G32" s="38"/>
      <c r="H32" s="47"/>
      <c r="I32" s="47"/>
      <c r="J32" s="47"/>
      <c r="K32" s="47"/>
      <c r="L32" s="54"/>
      <c r="M32" s="47"/>
      <c r="N32" s="47"/>
      <c r="O32" s="47"/>
      <c r="P32" s="47"/>
      <c r="Q32" s="47"/>
      <c r="R32" s="47"/>
      <c r="S32" s="54"/>
      <c r="T32" s="47"/>
      <c r="U32" s="47"/>
      <c r="V32" s="47"/>
      <c r="W32" s="47"/>
      <c r="X32" s="47"/>
      <c r="Y32" s="47"/>
      <c r="Z32" s="54"/>
      <c r="AA32" s="47"/>
      <c r="AB32" s="47"/>
      <c r="AC32" s="47"/>
      <c r="AD32" s="47"/>
      <c r="AE32" s="47"/>
      <c r="AF32" s="47"/>
      <c r="AG32" s="54"/>
      <c r="AH32" s="47"/>
      <c r="AI32" s="47"/>
      <c r="AJ32" s="54"/>
      <c r="AK32" s="47"/>
      <c r="AL32" s="58"/>
      <c r="AM32" s="12" t="str">
        <f>IF(A31="","",COUNTIF(H32:AL32,"○"))</f>
        <v/>
      </c>
      <c r="AN32" s="84"/>
      <c r="AO32" s="86"/>
    </row>
    <row r="33" spans="1:41" ht="22.5" customHeight="1" x14ac:dyDescent="0.25">
      <c r="A33" s="88"/>
      <c r="B33" s="77"/>
      <c r="C33" s="79" t="str">
        <f>IF(ISBLANK(B33)," ",DATEDIF(B33,$AR$2,"y"))</f>
        <v xml:space="preserve"> </v>
      </c>
      <c r="D33" s="81"/>
      <c r="E33" s="32" t="str">
        <f t="shared" ref="E33" si="25">IF(A33="","",IF(C33&gt;2,IF(OR(D33="A",D33="B",D33="C",D33=""),0,1400),IF(OR(D33="A",D33="B",D33="C",D33=""),0,1600)))</f>
        <v/>
      </c>
      <c r="F33" s="35" t="str">
        <f>IF(A33="","","4H以上")</f>
        <v/>
      </c>
      <c r="G33" s="37"/>
      <c r="H33" s="46"/>
      <c r="I33" s="46"/>
      <c r="J33" s="46"/>
      <c r="K33" s="46"/>
      <c r="L33" s="53"/>
      <c r="M33" s="46"/>
      <c r="N33" s="46"/>
      <c r="O33" s="46"/>
      <c r="P33" s="46"/>
      <c r="Q33" s="46"/>
      <c r="R33" s="46"/>
      <c r="S33" s="53"/>
      <c r="T33" s="46"/>
      <c r="U33" s="46"/>
      <c r="V33" s="46"/>
      <c r="W33" s="46"/>
      <c r="X33" s="46"/>
      <c r="Y33" s="46"/>
      <c r="Z33" s="53"/>
      <c r="AA33" s="46"/>
      <c r="AB33" s="46"/>
      <c r="AC33" s="46"/>
      <c r="AD33" s="46"/>
      <c r="AE33" s="46"/>
      <c r="AF33" s="46"/>
      <c r="AG33" s="53"/>
      <c r="AH33" s="46"/>
      <c r="AI33" s="46"/>
      <c r="AJ33" s="53"/>
      <c r="AK33" s="46"/>
      <c r="AL33" s="57"/>
      <c r="AM33" s="10" t="str">
        <f>IF(A33="","",COUNTIF(H33:AL33,"○"))</f>
        <v/>
      </c>
      <c r="AN33" s="83" t="str">
        <f>IF(A33="","",SUM(AM33:AM34))</f>
        <v/>
      </c>
      <c r="AO33" s="85" t="str">
        <f>IF(A33="","",E33*AM33+E34*AM34)</f>
        <v/>
      </c>
    </row>
    <row r="34" spans="1:41" ht="22.5" customHeight="1" x14ac:dyDescent="0.25">
      <c r="A34" s="76"/>
      <c r="B34" s="78"/>
      <c r="C34" s="80" t="str">
        <f>IF(ISBLANK(B34)," ",DATEDIF(B34,A34,"y"))</f>
        <v xml:space="preserve"> </v>
      </c>
      <c r="D34" s="82"/>
      <c r="E34" s="33" t="str">
        <f t="shared" ref="E34:E36" si="26">IF(A33="","",IF(C33&gt;2,IF(OR(D33="A",D33="B",D33="C",D33=""),0,700),IF(OR(D33="A",D33="B",D33="C",D33=""),0,800)))</f>
        <v/>
      </c>
      <c r="F34" s="36" t="str">
        <f>IF(A33="","","4H以内")</f>
        <v/>
      </c>
      <c r="G34" s="38"/>
      <c r="H34" s="47"/>
      <c r="I34" s="47"/>
      <c r="J34" s="47"/>
      <c r="K34" s="47"/>
      <c r="L34" s="54"/>
      <c r="M34" s="47"/>
      <c r="N34" s="47"/>
      <c r="O34" s="47"/>
      <c r="P34" s="47"/>
      <c r="Q34" s="47"/>
      <c r="R34" s="47"/>
      <c r="S34" s="54"/>
      <c r="T34" s="47"/>
      <c r="U34" s="47"/>
      <c r="V34" s="47"/>
      <c r="W34" s="47"/>
      <c r="X34" s="47"/>
      <c r="Y34" s="47"/>
      <c r="Z34" s="54"/>
      <c r="AA34" s="47"/>
      <c r="AB34" s="47"/>
      <c r="AC34" s="47"/>
      <c r="AD34" s="47"/>
      <c r="AE34" s="47"/>
      <c r="AF34" s="47"/>
      <c r="AG34" s="54"/>
      <c r="AH34" s="47"/>
      <c r="AI34" s="47"/>
      <c r="AJ34" s="54"/>
      <c r="AK34" s="47"/>
      <c r="AL34" s="58"/>
      <c r="AM34" s="12" t="str">
        <f>IF(A33="","",COUNTIF(H34:AL34,"○"))</f>
        <v/>
      </c>
      <c r="AN34" s="84"/>
      <c r="AO34" s="86"/>
    </row>
    <row r="35" spans="1:41" ht="22.5" customHeight="1" x14ac:dyDescent="0.25">
      <c r="A35" s="88"/>
      <c r="B35" s="77"/>
      <c r="C35" s="79" t="str">
        <f>IF(ISBLANK(B35)," ",DATEDIF(B35,$AR$2,"y"))</f>
        <v xml:space="preserve"> </v>
      </c>
      <c r="D35" s="81"/>
      <c r="E35" s="32" t="str">
        <f t="shared" ref="E35" si="27">IF(A35="","",IF(C35&gt;2,IF(OR(D35="A",D35="B",D35="C",D35=""),0,1400),IF(OR(D35="A",D35="B",D35="C",D35=""),0,1600)))</f>
        <v/>
      </c>
      <c r="F35" s="35" t="str">
        <f>IF(A35="","","4H以上")</f>
        <v/>
      </c>
      <c r="G35" s="37"/>
      <c r="H35" s="46"/>
      <c r="I35" s="46"/>
      <c r="J35" s="46"/>
      <c r="K35" s="46"/>
      <c r="L35" s="53"/>
      <c r="M35" s="46"/>
      <c r="N35" s="46"/>
      <c r="O35" s="46"/>
      <c r="P35" s="46"/>
      <c r="Q35" s="46"/>
      <c r="R35" s="46"/>
      <c r="S35" s="53"/>
      <c r="T35" s="46"/>
      <c r="U35" s="46"/>
      <c r="V35" s="46"/>
      <c r="W35" s="46"/>
      <c r="X35" s="46"/>
      <c r="Y35" s="46"/>
      <c r="Z35" s="53"/>
      <c r="AA35" s="46"/>
      <c r="AB35" s="46"/>
      <c r="AC35" s="46"/>
      <c r="AD35" s="46"/>
      <c r="AE35" s="46"/>
      <c r="AF35" s="46"/>
      <c r="AG35" s="53"/>
      <c r="AH35" s="46"/>
      <c r="AI35" s="46"/>
      <c r="AJ35" s="53"/>
      <c r="AK35" s="46"/>
      <c r="AL35" s="57"/>
      <c r="AM35" s="10" t="str">
        <f>IF(A35="","",COUNTIF(H35:AL35,"○"))</f>
        <v/>
      </c>
      <c r="AN35" s="83" t="str">
        <f>IF(A35="","",SUM(AM35:AM36))</f>
        <v/>
      </c>
      <c r="AO35" s="85" t="str">
        <f>IF(A35="","",E35*AM35+E36*AM36)</f>
        <v/>
      </c>
    </row>
    <row r="36" spans="1:41" ht="22.5" customHeight="1" thickBot="1" x14ac:dyDescent="0.3">
      <c r="A36" s="105"/>
      <c r="B36" s="78"/>
      <c r="C36" s="80" t="str">
        <f>IF(ISBLANK(B36)," ",DATEDIF(B36,A36,"y"))</f>
        <v xml:space="preserve"> </v>
      </c>
      <c r="D36" s="82"/>
      <c r="E36" s="33" t="str">
        <f t="shared" ref="E36" si="28">IF(A35="","",IF(C35&gt;2,IF(OR(D35="A",D35="B",D35="C",D35=""),0,700),IF(OR(D35="A",D35="B",D35="C",D35=""),0,800)))</f>
        <v/>
      </c>
      <c r="F36" s="36" t="str">
        <f>IF(A35="","","4H以内")</f>
        <v/>
      </c>
      <c r="G36" s="41"/>
      <c r="H36" s="47"/>
      <c r="I36" s="47"/>
      <c r="J36" s="47"/>
      <c r="K36" s="47"/>
      <c r="L36" s="54"/>
      <c r="M36" s="47"/>
      <c r="N36" s="47"/>
      <c r="O36" s="47"/>
      <c r="P36" s="47"/>
      <c r="Q36" s="47"/>
      <c r="R36" s="47"/>
      <c r="S36" s="54"/>
      <c r="T36" s="47"/>
      <c r="U36" s="47"/>
      <c r="V36" s="47"/>
      <c r="W36" s="47"/>
      <c r="X36" s="47"/>
      <c r="Y36" s="47"/>
      <c r="Z36" s="54"/>
      <c r="AA36" s="47"/>
      <c r="AB36" s="47"/>
      <c r="AC36" s="47"/>
      <c r="AD36" s="47"/>
      <c r="AE36" s="47"/>
      <c r="AF36" s="47"/>
      <c r="AG36" s="54"/>
      <c r="AH36" s="47"/>
      <c r="AI36" s="47"/>
      <c r="AJ36" s="54"/>
      <c r="AK36" s="47"/>
      <c r="AL36" s="59"/>
      <c r="AM36" s="13" t="str">
        <f>IF(A35="","",COUNTIF(H36:AL36,"○"))</f>
        <v/>
      </c>
      <c r="AN36" s="89"/>
      <c r="AO36" s="90"/>
    </row>
    <row r="37" spans="1:41" ht="24" customHeight="1" thickTop="1" x14ac:dyDescent="0.25">
      <c r="A37" s="92" t="s">
        <v>37</v>
      </c>
      <c r="B37" s="94" t="s">
        <v>2</v>
      </c>
      <c r="C37" s="95"/>
      <c r="D37" s="96"/>
      <c r="E37" s="100">
        <f>COUNTA(A7,A9,A11,A13,A15,A17,A19,A23,A25,A27,A29,A31,A33,A35)</f>
        <v>0</v>
      </c>
      <c r="F37" s="44" t="s">
        <v>43</v>
      </c>
      <c r="G37" s="42"/>
      <c r="H37" s="48">
        <f>COUNTA(H7,H9,H11,H13,H15,H17,H19,H21,H23,H25,H27,H29,H31,H33,H35)</f>
        <v>0</v>
      </c>
      <c r="I37" s="48">
        <f t="shared" ref="I37:AK38" si="29">COUNTA(I7,I9,I11,I13,I15,I17,I19,I21,I23,I25,I27,I29,I31,I33,I35)</f>
        <v>0</v>
      </c>
      <c r="J37" s="48">
        <f t="shared" si="29"/>
        <v>0</v>
      </c>
      <c r="K37" s="48">
        <f t="shared" si="29"/>
        <v>0</v>
      </c>
      <c r="L37" s="16">
        <f t="shared" si="29"/>
        <v>0</v>
      </c>
      <c r="M37" s="48">
        <f t="shared" si="29"/>
        <v>0</v>
      </c>
      <c r="N37" s="29">
        <f t="shared" si="29"/>
        <v>0</v>
      </c>
      <c r="O37" s="29">
        <f t="shared" si="29"/>
        <v>0</v>
      </c>
      <c r="P37" s="29">
        <f t="shared" si="29"/>
        <v>0</v>
      </c>
      <c r="Q37" s="29">
        <f t="shared" si="29"/>
        <v>0</v>
      </c>
      <c r="R37" s="29">
        <f t="shared" si="29"/>
        <v>0</v>
      </c>
      <c r="S37" s="16">
        <f t="shared" si="29"/>
        <v>0</v>
      </c>
      <c r="T37" s="29">
        <f t="shared" si="29"/>
        <v>0</v>
      </c>
      <c r="U37" s="29">
        <f t="shared" si="29"/>
        <v>0</v>
      </c>
      <c r="V37" s="29">
        <f t="shared" si="29"/>
        <v>0</v>
      </c>
      <c r="W37" s="29">
        <f t="shared" si="29"/>
        <v>0</v>
      </c>
      <c r="X37" s="29">
        <f t="shared" si="29"/>
        <v>0</v>
      </c>
      <c r="Y37" s="29">
        <f t="shared" si="29"/>
        <v>0</v>
      </c>
      <c r="Z37" s="16">
        <f t="shared" si="29"/>
        <v>0</v>
      </c>
      <c r="AA37" s="29">
        <f t="shared" si="29"/>
        <v>0</v>
      </c>
      <c r="AB37" s="29">
        <f t="shared" si="29"/>
        <v>0</v>
      </c>
      <c r="AC37" s="29">
        <f t="shared" si="29"/>
        <v>0</v>
      </c>
      <c r="AD37" s="29">
        <f t="shared" si="29"/>
        <v>0</v>
      </c>
      <c r="AE37" s="29">
        <f t="shared" si="29"/>
        <v>0</v>
      </c>
      <c r="AF37" s="29">
        <f t="shared" si="29"/>
        <v>0</v>
      </c>
      <c r="AG37" s="16">
        <f t="shared" si="29"/>
        <v>0</v>
      </c>
      <c r="AH37" s="29">
        <f t="shared" si="29"/>
        <v>0</v>
      </c>
      <c r="AI37" s="29">
        <f t="shared" si="29"/>
        <v>0</v>
      </c>
      <c r="AJ37" s="16">
        <f t="shared" si="29"/>
        <v>0</v>
      </c>
      <c r="AK37" s="29">
        <f t="shared" si="29"/>
        <v>0</v>
      </c>
      <c r="AL37" s="14"/>
      <c r="AM37" s="15">
        <f>SUM(H37:AL37)</f>
        <v>0</v>
      </c>
      <c r="AN37" s="102">
        <f>SUM(AM37:AM38)</f>
        <v>0</v>
      </c>
      <c r="AO37" s="103">
        <f>SUM(AO7:AO36)</f>
        <v>0</v>
      </c>
    </row>
    <row r="38" spans="1:41" ht="22.95" customHeight="1" x14ac:dyDescent="0.25">
      <c r="A38" s="93"/>
      <c r="B38" s="97"/>
      <c r="C38" s="98"/>
      <c r="D38" s="99"/>
      <c r="E38" s="101"/>
      <c r="F38" s="45" t="s">
        <v>57</v>
      </c>
      <c r="G38" s="43"/>
      <c r="H38" s="49">
        <f>COUNTA(H8,H10,H12,H14,H16,H18,H20,H22,H24,H26,H28,H30,H32,H34,H36)</f>
        <v>0</v>
      </c>
      <c r="I38" s="49">
        <f t="shared" si="29"/>
        <v>0</v>
      </c>
      <c r="J38" s="49">
        <f t="shared" si="29"/>
        <v>0</v>
      </c>
      <c r="K38" s="49">
        <f t="shared" si="29"/>
        <v>0</v>
      </c>
      <c r="L38" s="30">
        <f t="shared" si="29"/>
        <v>0</v>
      </c>
      <c r="M38" s="49">
        <f t="shared" si="29"/>
        <v>0</v>
      </c>
      <c r="N38" s="31">
        <f t="shared" si="29"/>
        <v>0</v>
      </c>
      <c r="O38" s="31">
        <f t="shared" si="29"/>
        <v>0</v>
      </c>
      <c r="P38" s="31">
        <f t="shared" si="29"/>
        <v>0</v>
      </c>
      <c r="Q38" s="31">
        <f t="shared" si="29"/>
        <v>0</v>
      </c>
      <c r="R38" s="31">
        <f t="shared" si="29"/>
        <v>0</v>
      </c>
      <c r="S38" s="30">
        <f t="shared" si="29"/>
        <v>0</v>
      </c>
      <c r="T38" s="31">
        <f t="shared" si="29"/>
        <v>0</v>
      </c>
      <c r="U38" s="31">
        <f t="shared" si="29"/>
        <v>0</v>
      </c>
      <c r="V38" s="31">
        <f t="shared" si="29"/>
        <v>0</v>
      </c>
      <c r="W38" s="31">
        <f t="shared" si="29"/>
        <v>0</v>
      </c>
      <c r="X38" s="31">
        <f t="shared" si="29"/>
        <v>0</v>
      </c>
      <c r="Y38" s="31">
        <f t="shared" si="29"/>
        <v>0</v>
      </c>
      <c r="Z38" s="30">
        <f t="shared" si="29"/>
        <v>0</v>
      </c>
      <c r="AA38" s="31">
        <f t="shared" si="29"/>
        <v>0</v>
      </c>
      <c r="AB38" s="31">
        <f t="shared" si="29"/>
        <v>0</v>
      </c>
      <c r="AC38" s="31">
        <f t="shared" si="29"/>
        <v>0</v>
      </c>
      <c r="AD38" s="31">
        <f t="shared" si="29"/>
        <v>0</v>
      </c>
      <c r="AE38" s="31">
        <f t="shared" si="29"/>
        <v>0</v>
      </c>
      <c r="AF38" s="31">
        <f t="shared" si="29"/>
        <v>0</v>
      </c>
      <c r="AG38" s="30">
        <f t="shared" si="29"/>
        <v>0</v>
      </c>
      <c r="AH38" s="31">
        <f t="shared" si="29"/>
        <v>0</v>
      </c>
      <c r="AI38" s="31">
        <f t="shared" si="29"/>
        <v>0</v>
      </c>
      <c r="AJ38" s="30">
        <f t="shared" si="29"/>
        <v>0</v>
      </c>
      <c r="AK38" s="31">
        <f t="shared" si="29"/>
        <v>0</v>
      </c>
      <c r="AL38" s="11"/>
      <c r="AM38" s="12">
        <f>SUM(H38:AL38)</f>
        <v>0</v>
      </c>
      <c r="AN38" s="84"/>
      <c r="AO38" s="104"/>
    </row>
    <row r="39" spans="1:41" ht="37.200000000000003" x14ac:dyDescent="0.25">
      <c r="H39" s="60"/>
      <c r="I39" s="61"/>
      <c r="J39" s="60"/>
    </row>
    <row r="40" spans="1:41" x14ac:dyDescent="0.25">
      <c r="H40" s="62"/>
      <c r="I40" s="63"/>
      <c r="J40" s="62"/>
    </row>
  </sheetData>
  <sheetProtection selectLockedCells="1"/>
  <mergeCells count="107">
    <mergeCell ref="A3:F3"/>
    <mergeCell ref="A37:A38"/>
    <mergeCell ref="B37:D38"/>
    <mergeCell ref="E37:E38"/>
    <mergeCell ref="AN37:AN38"/>
    <mergeCell ref="AO37:AO38"/>
    <mergeCell ref="A35:A36"/>
    <mergeCell ref="B35:B36"/>
    <mergeCell ref="C35:C36"/>
    <mergeCell ref="D35:D36"/>
    <mergeCell ref="AN35:AN36"/>
    <mergeCell ref="AO35:AO36"/>
    <mergeCell ref="A33:A34"/>
    <mergeCell ref="B33:B34"/>
    <mergeCell ref="C33:C34"/>
    <mergeCell ref="D33:D34"/>
    <mergeCell ref="AN33:AN34"/>
    <mergeCell ref="AO33:AO34"/>
    <mergeCell ref="A31:A32"/>
    <mergeCell ref="B31:B32"/>
    <mergeCell ref="C31:C32"/>
    <mergeCell ref="D31:D32"/>
    <mergeCell ref="AN31:AN32"/>
    <mergeCell ref="AO31:AO32"/>
    <mergeCell ref="A29:A30"/>
    <mergeCell ref="B29:B30"/>
    <mergeCell ref="C29:C30"/>
    <mergeCell ref="D29:D30"/>
    <mergeCell ref="AN29:AN30"/>
    <mergeCell ref="AO29:AO30"/>
    <mergeCell ref="A27:A28"/>
    <mergeCell ref="B27:B28"/>
    <mergeCell ref="C27:C28"/>
    <mergeCell ref="D27:D28"/>
    <mergeCell ref="AN27:AN28"/>
    <mergeCell ref="AO27:AO28"/>
    <mergeCell ref="A25:A26"/>
    <mergeCell ref="B25:B26"/>
    <mergeCell ref="C25:C26"/>
    <mergeCell ref="D25:D26"/>
    <mergeCell ref="AN25:AN26"/>
    <mergeCell ref="AO25:AO26"/>
    <mergeCell ref="A23:A24"/>
    <mergeCell ref="B23:B24"/>
    <mergeCell ref="C23:C24"/>
    <mergeCell ref="D23:D24"/>
    <mergeCell ref="AN23:AN24"/>
    <mergeCell ref="AO23:AO24"/>
    <mergeCell ref="A21:A22"/>
    <mergeCell ref="B21:B22"/>
    <mergeCell ref="C21:C22"/>
    <mergeCell ref="D21:D22"/>
    <mergeCell ref="AN21:AN22"/>
    <mergeCell ref="AO21:AO22"/>
    <mergeCell ref="A19:A20"/>
    <mergeCell ref="B19:B20"/>
    <mergeCell ref="C19:C20"/>
    <mergeCell ref="D19:D20"/>
    <mergeCell ref="AN19:AN20"/>
    <mergeCell ref="AO19:AO20"/>
    <mergeCell ref="A17:A18"/>
    <mergeCell ref="B17:B18"/>
    <mergeCell ref="C17:C18"/>
    <mergeCell ref="D17:D18"/>
    <mergeCell ref="AN17:AN18"/>
    <mergeCell ref="AO17:AO18"/>
    <mergeCell ref="A15:A16"/>
    <mergeCell ref="B15:B16"/>
    <mergeCell ref="C15:C16"/>
    <mergeCell ref="D15:D16"/>
    <mergeCell ref="AN15:AN16"/>
    <mergeCell ref="AO15:AO16"/>
    <mergeCell ref="A13:A14"/>
    <mergeCell ref="B13:B14"/>
    <mergeCell ref="C13:C14"/>
    <mergeCell ref="D13:D14"/>
    <mergeCell ref="AN13:AN14"/>
    <mergeCell ref="AO13:AO14"/>
    <mergeCell ref="A11:A12"/>
    <mergeCell ref="B11:B12"/>
    <mergeCell ref="C11:C12"/>
    <mergeCell ref="D11:D12"/>
    <mergeCell ref="AN11:AN12"/>
    <mergeCell ref="AO11:AO12"/>
    <mergeCell ref="A9:A10"/>
    <mergeCell ref="B9:B10"/>
    <mergeCell ref="C9:C10"/>
    <mergeCell ref="D9:D10"/>
    <mergeCell ref="AN9:AN10"/>
    <mergeCell ref="AO9:AO10"/>
    <mergeCell ref="AO5:AO6"/>
    <mergeCell ref="A7:A8"/>
    <mergeCell ref="B7:B8"/>
    <mergeCell ref="C7:C8"/>
    <mergeCell ref="D7:D8"/>
    <mergeCell ref="AN7:AN8"/>
    <mergeCell ref="AO7:AO8"/>
    <mergeCell ref="A2:AO2"/>
    <mergeCell ref="AJ3:AO3"/>
    <mergeCell ref="A5:A6"/>
    <mergeCell ref="B5:B6"/>
    <mergeCell ref="C5:C6"/>
    <mergeCell ref="D5:D6"/>
    <mergeCell ref="E5:E6"/>
    <mergeCell ref="F5:F6"/>
    <mergeCell ref="AM5:AM6"/>
    <mergeCell ref="AN5:AN6"/>
  </mergeCells>
  <phoneticPr fontId="21"/>
  <conditionalFormatting sqref="AJ7 AL7 AJ9 AJ11 AJ13 AJ15 AJ17 AJ19 AJ23 AJ25 AJ27 AJ29 AJ31 AJ33 AJ35 AL9 AL11 AL13 AL15 AL17 AL19 AL23 AL25 AL27 AL29 AL31 AL33 AL35 I39 AJ37:AJ38 AL37:AL38">
    <cfRule type="expression" dxfId="49" priority="50" stopIfTrue="1">
      <formula>WEEKDAY(#REF!)=1</formula>
    </cfRule>
  </conditionalFormatting>
  <conditionalFormatting sqref="K7:M7 K9:M9 K11:M11 K13:M13 K15:M15 K17:M17 K19:M19 K23:M23 K25:M25 K27:M27 K29:M29 K31:M31 K33:M33 K35:M35 K37:M37">
    <cfRule type="expression" dxfId="48" priority="49" stopIfTrue="1">
      <formula>WEEKDAY(#REF!)=1</formula>
    </cfRule>
  </conditionalFormatting>
  <conditionalFormatting sqref="R7 R9 R11 R13 R15 R17 R19 R23 R25 R27 R29 R31 R33 R35 R37:T38 T35 T33 T31 T29 T27 T25 T23 T19 T17 T15 T13 T11 T9 T7">
    <cfRule type="expression" dxfId="47" priority="48" stopIfTrue="1">
      <formula>WEEKDAY(#REF!)=1</formula>
    </cfRule>
  </conditionalFormatting>
  <conditionalFormatting sqref="Y7:AA7 Y9:AA9 Y11:AA11 Y13:AA13 Y15:AA15 Y17:AA17 Y19:AA19 Y23:AA23 Y25:AA25 Y27:AA27 Y29:AA29 Y31:AA31 Y33:AA33 Y35:AA35 Y37:AA38">
    <cfRule type="expression" dxfId="46" priority="47" stopIfTrue="1">
      <formula>WEEKDAY(#REF!)=1</formula>
    </cfRule>
  </conditionalFormatting>
  <conditionalFormatting sqref="AF7:AG7 AF9:AG9 AF11:AG11 AF13:AG13 AF15:AG15 AF17:AG17 AF19:AG19 AF23:AG23 AF25:AG25 AF27:AG27 AF29:AG29 AF31:AG31 AF33:AG33 AF35:AG35 AF37:AH38">
    <cfRule type="expression" dxfId="45" priority="46" stopIfTrue="1">
      <formula>WEEKDAY(#REF!)=1</formula>
    </cfRule>
  </conditionalFormatting>
  <conditionalFormatting sqref="AK7 AK9 AK11 AK13 AK15 AK17 AK19 AK23 AK25 AK27 AK29 AK31 AK33 AK35 AK37:AK38">
    <cfRule type="expression" dxfId="44" priority="45" stopIfTrue="1">
      <formula>WEEKDAY(#REF!)=1</formula>
    </cfRule>
  </conditionalFormatting>
  <conditionalFormatting sqref="J7 J9 J11 J13 J15 J17 J19 J23 J25 J27 J29 J31 J33 J35 J37">
    <cfRule type="expression" dxfId="43" priority="44" stopIfTrue="1">
      <formula>WEEKDAY(#REF!)=1</formula>
    </cfRule>
  </conditionalFormatting>
  <conditionalFormatting sqref="Q7 Q9 Q11 Q13 Q15 Q17 Q19 Q23 Q25 Q27 Q29 Q31 Q33 Q35 Q37:Q38">
    <cfRule type="expression" dxfId="42" priority="43" stopIfTrue="1">
      <formula>WEEKDAY(#REF!)=1</formula>
    </cfRule>
  </conditionalFormatting>
  <conditionalFormatting sqref="X7 X9 X11 X13 X15 X17 X19 X23 X25 X27 X29 X31 X33 X35 X37:X38">
    <cfRule type="expression" dxfId="41" priority="42" stopIfTrue="1">
      <formula>WEEKDAY(#REF!)=1</formula>
    </cfRule>
  </conditionalFormatting>
  <conditionalFormatting sqref="AE7 AE9 AE11 AE13 AE15 AE17 AE19 AE23 AE25 AE27 AE29 AE31 AE33 AE35 AE37:AE38">
    <cfRule type="expression" dxfId="40" priority="41" stopIfTrue="1">
      <formula>WEEKDAY(#REF!)=1</formula>
    </cfRule>
  </conditionalFormatting>
  <conditionalFormatting sqref="B37">
    <cfRule type="expression" dxfId="39" priority="40" stopIfTrue="1">
      <formula>WEEKDAY(#REF!)=1</formula>
    </cfRule>
  </conditionalFormatting>
  <conditionalFormatting sqref="F37:F38">
    <cfRule type="expression" dxfId="38" priority="39" stopIfTrue="1">
      <formula>WEEKDAY(#REF!)=1</formula>
    </cfRule>
  </conditionalFormatting>
  <conditionalFormatting sqref="I7 I9 I11 I13 I37 I15 I17 I35 I33 I31 I29 I27 I25 I23 I19">
    <cfRule type="expression" dxfId="37" priority="38" stopIfTrue="1">
      <formula>WEEKDAY(#REF!)=1</formula>
    </cfRule>
  </conditionalFormatting>
  <conditionalFormatting sqref="P7 P9 P11 P13 P15 P17 P19 P23 P25 P27 P29 P31 P33 P35 P37">
    <cfRule type="expression" dxfId="36" priority="37" stopIfTrue="1">
      <formula>WEEKDAY(#REF!)=1</formula>
    </cfRule>
  </conditionalFormatting>
  <conditionalFormatting sqref="W7 W9 W11 W13 W15 W17 W19 W23 W25 W27 W29 W31 W33 W35 W37">
    <cfRule type="expression" dxfId="35" priority="36" stopIfTrue="1">
      <formula>WEEKDAY(#REF!)=1</formula>
    </cfRule>
  </conditionalFormatting>
  <conditionalFormatting sqref="AD7 AD9 AD11 AD13 AD15 AD17 AD19 AD23 AD25 AD27 AD29 AD31 AD33 AD35 AD37">
    <cfRule type="expression" dxfId="34" priority="35" stopIfTrue="1">
      <formula>WEEKDAY(#REF!)=1</formula>
    </cfRule>
  </conditionalFormatting>
  <conditionalFormatting sqref="AJ21 AL21">
    <cfRule type="expression" dxfId="33" priority="34" stopIfTrue="1">
      <formula>WEEKDAY(#REF!)=1</formula>
    </cfRule>
  </conditionalFormatting>
  <conditionalFormatting sqref="K21:M21">
    <cfRule type="expression" dxfId="32" priority="33" stopIfTrue="1">
      <formula>WEEKDAY(#REF!)=1</formula>
    </cfRule>
  </conditionalFormatting>
  <conditionalFormatting sqref="R21 T21">
    <cfRule type="expression" dxfId="31" priority="32" stopIfTrue="1">
      <formula>WEEKDAY(#REF!)=1</formula>
    </cfRule>
  </conditionalFormatting>
  <conditionalFormatting sqref="Y21:AA21">
    <cfRule type="expression" dxfId="30" priority="31" stopIfTrue="1">
      <formula>WEEKDAY(#REF!)=1</formula>
    </cfRule>
  </conditionalFormatting>
  <conditionalFormatting sqref="AF21:AG21">
    <cfRule type="expression" dxfId="29" priority="30" stopIfTrue="1">
      <formula>WEEKDAY(#REF!)=1</formula>
    </cfRule>
  </conditionalFormatting>
  <conditionalFormatting sqref="AK21">
    <cfRule type="expression" dxfId="28" priority="29" stopIfTrue="1">
      <formula>WEEKDAY(#REF!)=1</formula>
    </cfRule>
  </conditionalFormatting>
  <conditionalFormatting sqref="J21">
    <cfRule type="expression" dxfId="27" priority="28" stopIfTrue="1">
      <formula>WEEKDAY(#REF!)=1</formula>
    </cfRule>
  </conditionalFormatting>
  <conditionalFormatting sqref="Q21">
    <cfRule type="expression" dxfId="26" priority="27" stopIfTrue="1">
      <formula>WEEKDAY(#REF!)=1</formula>
    </cfRule>
  </conditionalFormatting>
  <conditionalFormatting sqref="X21">
    <cfRule type="expression" dxfId="25" priority="26" stopIfTrue="1">
      <formula>WEEKDAY(#REF!)=1</formula>
    </cfRule>
  </conditionalFormatting>
  <conditionalFormatting sqref="AE21">
    <cfRule type="expression" dxfId="24" priority="25" stopIfTrue="1">
      <formula>WEEKDAY(#REF!)=1</formula>
    </cfRule>
  </conditionalFormatting>
  <conditionalFormatting sqref="P21">
    <cfRule type="expression" dxfId="23" priority="24" stopIfTrue="1">
      <formula>WEEKDAY(#REF!)=1</formula>
    </cfRule>
  </conditionalFormatting>
  <conditionalFormatting sqref="W21">
    <cfRule type="expression" dxfId="22" priority="23" stopIfTrue="1">
      <formula>WEEKDAY(#REF!)=1</formula>
    </cfRule>
  </conditionalFormatting>
  <conditionalFormatting sqref="AD21">
    <cfRule type="expression" dxfId="21" priority="22" stopIfTrue="1">
      <formula>WEEKDAY(#REF!)=1</formula>
    </cfRule>
  </conditionalFormatting>
  <conditionalFormatting sqref="I21">
    <cfRule type="expression" dxfId="20" priority="21" stopIfTrue="1">
      <formula>WEEKDAY(#REF!)=1</formula>
    </cfRule>
  </conditionalFormatting>
  <conditionalFormatting sqref="S7 S9 S11 S13 S15 S17 S35 S33 S31 S29 S27 S25 S23 S19">
    <cfRule type="expression" dxfId="19" priority="20" stopIfTrue="1">
      <formula>WEEKDAY(#REF!)=1</formula>
    </cfRule>
  </conditionalFormatting>
  <conditionalFormatting sqref="S21">
    <cfRule type="expression" dxfId="18" priority="19" stopIfTrue="1">
      <formula>WEEKDAY(#REF!)=1</formula>
    </cfRule>
  </conditionalFormatting>
  <conditionalFormatting sqref="AH7 AH9 AH11 AH13 AH15 AH17 AH35 AH33 AH31 AH29 AH27 AH25 AH23 AH19">
    <cfRule type="expression" dxfId="17" priority="18" stopIfTrue="1">
      <formula>WEEKDAY(#REF!)=1</formula>
    </cfRule>
  </conditionalFormatting>
  <conditionalFormatting sqref="AH21">
    <cfRule type="expression" dxfId="16" priority="17" stopIfTrue="1">
      <formula>WEEKDAY(#REF!)=1</formula>
    </cfRule>
  </conditionalFormatting>
  <conditionalFormatting sqref="N7 N9 N11 N13 N15 N17 N19 N23 N25 N27 N29 N31 N33 N35 N37:N38">
    <cfRule type="expression" dxfId="15" priority="16" stopIfTrue="1">
      <formula>WEEKDAY(#REF!)=1</formula>
    </cfRule>
  </conditionalFormatting>
  <conditionalFormatting sqref="N21">
    <cfRule type="expression" dxfId="14" priority="15" stopIfTrue="1">
      <formula>WEEKDAY(#REF!)=1</formula>
    </cfRule>
  </conditionalFormatting>
  <conditionalFormatting sqref="U7 U9 U11 U13 U15 U17 U19 U23 U25 U27 U29 U31 U33 U35 U37:U38">
    <cfRule type="expression" dxfId="13" priority="14" stopIfTrue="1">
      <formula>WEEKDAY(#REF!)=1</formula>
    </cfRule>
  </conditionalFormatting>
  <conditionalFormatting sqref="U21">
    <cfRule type="expression" dxfId="12" priority="13" stopIfTrue="1">
      <formula>WEEKDAY(#REF!)=1</formula>
    </cfRule>
  </conditionalFormatting>
  <conditionalFormatting sqref="AB7 AB9 AB11 AB13 AB15 AB17 AB19 AB23 AB25 AB27 AB29 AB31 AB33 AB35 AB37:AB38">
    <cfRule type="expression" dxfId="11" priority="12" stopIfTrue="1">
      <formula>WEEKDAY(#REF!)=1</formula>
    </cfRule>
  </conditionalFormatting>
  <conditionalFormatting sqref="AB21">
    <cfRule type="expression" dxfId="10" priority="11" stopIfTrue="1">
      <formula>WEEKDAY(#REF!)=1</formula>
    </cfRule>
  </conditionalFormatting>
  <conditionalFormatting sqref="AI7 AI9 AI11 AI13 AI15 AI17 AI19 AI23 AI25 AI27 AI29 AI31 AI33 AI35 AI37:AI38">
    <cfRule type="expression" dxfId="9" priority="10" stopIfTrue="1">
      <formula>WEEKDAY(#REF!)=1</formula>
    </cfRule>
  </conditionalFormatting>
  <conditionalFormatting sqref="AI21">
    <cfRule type="expression" dxfId="8" priority="9" stopIfTrue="1">
      <formula>WEEKDAY(#REF!)=1</formula>
    </cfRule>
  </conditionalFormatting>
  <conditionalFormatting sqref="H37 H7:AL7 H9:AL9 H11:AL11 H13:AL13 H15:AL15 H17:AL17 H19:AL19 H21:AL21 H23:AL23 H25:AL25 H27:AL27 H29:AL29 H31:AL31 H33:AL33 H35:AL35">
    <cfRule type="expression" dxfId="7" priority="8" stopIfTrue="1">
      <formula>WEEKDAY(#REF!)=1</formula>
    </cfRule>
  </conditionalFormatting>
  <conditionalFormatting sqref="H21">
    <cfRule type="expression" dxfId="6" priority="7" stopIfTrue="1">
      <formula>WEEKDAY(#REF!)=1</formula>
    </cfRule>
  </conditionalFormatting>
  <conditionalFormatting sqref="O7 O9 O11 O13 O37 O15 O17 O35 O33 O31 O29 O27 O25 O23 O19">
    <cfRule type="expression" dxfId="5" priority="6" stopIfTrue="1">
      <formula>WEEKDAY(#REF!)=1</formula>
    </cfRule>
  </conditionalFormatting>
  <conditionalFormatting sqref="O21">
    <cfRule type="expression" dxfId="4" priority="5" stopIfTrue="1">
      <formula>WEEKDAY(#REF!)=1</formula>
    </cfRule>
  </conditionalFormatting>
  <conditionalFormatting sqref="AC7 AC9 AC11 AC13 AC37 AC15 AC17 AC35 AC33 AC31 AC29 AC27 AC25 AC23 AC19">
    <cfRule type="expression" dxfId="3" priority="4" stopIfTrue="1">
      <formula>WEEKDAY(#REF!)=1</formula>
    </cfRule>
  </conditionalFormatting>
  <conditionalFormatting sqref="AC21">
    <cfRule type="expression" dxfId="2" priority="3" stopIfTrue="1">
      <formula>WEEKDAY(#REF!)=1</formula>
    </cfRule>
  </conditionalFormatting>
  <conditionalFormatting sqref="V7 V9 V11 V13 V15 V17 V19 V23 V25 V27 V29 V31 V33 V35 V37">
    <cfRule type="expression" dxfId="1" priority="2" stopIfTrue="1">
      <formula>WEEKDAY(#REF!)=1</formula>
    </cfRule>
  </conditionalFormatting>
  <conditionalFormatting sqref="V21">
    <cfRule type="expression" dxfId="0" priority="1" stopIfTrue="1">
      <formula>WEEKDAY(#REF!)=1</formula>
    </cfRule>
  </conditionalFormatting>
  <dataValidations count="2">
    <dataValidation type="list" allowBlank="1" showInputMessage="1" showErrorMessage="1" sqref="H7:AL36">
      <formula1>"○"</formula1>
    </dataValidation>
    <dataValidation type="list" allowBlank="1" showInputMessage="1" showErrorMessage="1" sqref="D7:D36">
      <formula1>$AR$5:$AR$8</formula1>
    </dataValidation>
  </dataValidations>
  <pageMargins left="0.59055118110236227" right="0.39370078740157483" top="0.98425196850393704" bottom="0.59055118110236227" header="0.51181102362204722" footer="0.51181102362204722"/>
  <pageSetup paperSize="9" scale="52" fitToHeight="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2020-10-05T01:09:56Z</dcterms:created>
  <dcterms:modified xsi:type="dcterms:W3CDTF">2025-03-31T04:52:43Z</dcterms:modified>
</cp:coreProperties>
</file>